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metadata.xml" ContentType="application/vnd.openxmlformats-officedocument.spreadsheetml.sheetMetadata+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Relationship Id="rId2" Type="http://schemas.openxmlformats.org/officeDocument/2006/relationships/extended-properties" Target="docProps/app.xml"></Relationship><Relationship Id="rId3" Type="http://schemas.openxmlformats.org/package/2006/relationships/metadata/core-properties" Target="docProps/core.xml"></Relationship></Relationships>
</file>

<file path=xl/workbook.xml><?xml version="1.0" encoding="utf-8"?>
<workbook xmlns="http://schemas.openxmlformats.org/spreadsheetml/2006/main" xmlns:r="http://schemas.openxmlformats.org/officeDocument/2006/relationships">
  <fileVersion appName="xl" lastEdited="5" lowestEdited="5" rupBuild="26519"/>
  <workbookPr showInkAnnotation="false" autoCompressPictures="false"/>
  <bookViews>
    <workbookView xWindow="0" yWindow="0" windowWidth="25600" windowHeight="19020" tabRatio="500"/>
  </bookViews>
  <sheets>
    <sheet name="Cover page" sheetId="1" r:id="rId1"/>
    <sheet name="Income Statement &amp; Metrics" sheetId="2" r:id="rId2"/>
    <sheet name="Balance Sheet" sheetId="3" r:id="rId3"/>
    <sheet name="Statement of Cash Flows" sheetId="4" r:id="rId4"/>
    <sheet name="Non-GAAP Measures Explanation" sheetId="5" r:id="rId5"/>
    <sheet name="Non-GAAP Financial Measures" sheetId="6" r:id="rId6"/>
  </sheets>
  <definedNames/>
  <calcPr calcId="140000" concurrentCalc="fals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<sst xmlns="http://schemas.openxmlformats.org/spreadsheetml/2006/main" count="150" uniqueCount="150">
  <si>
    <r>
      <rPr>
        <color rgb="FF000000"/>
        <sz val="11"/>
        <rFont val="Calibri"/>
      </rPr>
      <t>NerdWallet, Inc. Historical Financials &amp; Metrics</t>
    </r>
  </si>
  <si>
    <r>
      <rPr>
        <color rgb="FF000000"/>
        <sz val="11"/>
        <rFont val="Calibri"/>
      </rPr>
      <t>The historical information contained in these spreadsheets should be viewed in conjunction with our Quarterly and Annual Reports on Form 10-Q and Form 10-K previously filed with the Securities and Exchange Commission as they provide additional financial results, transaction details and more context on our operations.</t>
    </r>
  </si>
  <si>
    <t>CONDENSED CONSOLIDATED STATEMENTS OF OPERATIONS
UNAUDITED</t>
  </si>
  <si>
    <t>Three months ended</t>
  </si>
  <si>
    <t>Twelve months ended</t>
  </si>
  <si>
    <t>(in millions except per share amounts)</t>
  </si>
  <si>
    <t>Revenue</t>
  </si>
  <si>
    <t>Costs and Expenses:</t>
  </si>
  <si>
    <t>Cost of revenue</t>
  </si>
  <si>
    <t>Research and development</t>
  </si>
  <si>
    <t>Sales and marketing</t>
  </si>
  <si>
    <t>General and administrative</t>
  </si>
  <si>
    <t>Change in fair value of contingent consideration related to earnouts</t>
  </si>
  <si>
    <t>Total costs and expenses</t>
  </si>
  <si>
    <t>Income (loss) from operations</t>
  </si>
  <si>
    <t>Other income (expense), net:</t>
  </si>
  <si>
    <t>Interest income</t>
  </si>
  <si>
    <t>Interest expense</t>
  </si>
  <si>
    <t>Other gains (losses), net</t>
  </si>
  <si>
    <t>Total other income (expense), net</t>
  </si>
  <si>
    <t>Income (loss) before income taxes</t>
  </si>
  <si>
    <t>Income tax provision (benefit)</t>
  </si>
  <si>
    <t>Net income (loss)</t>
  </si>
  <si>
    <t>Net Income (Loss) Per Share Attributable to Common Stockholders</t>
  </si>
  <si>
    <t>Basic</t>
  </si>
  <si>
    <t>Diluted</t>
  </si>
  <si>
    <t>Weighted-Average Shares Used in Computing Net Income (Loss) Per Share Attributable to Common Stockholders</t>
  </si>
  <si>
    <t>ADDITIONAL DISCLOSURES</t>
  </si>
  <si>
    <t>Revenue by product category</t>
  </si>
  <si>
    <t>(in millions)</t>
  </si>
  <si>
    <r>
      <rPr>
        <color rgb="FF000000"/>
        <sz val="11"/>
        <rFont val="Calibri"/>
      </rPr>
      <t>Insurance</t>
    </r>
  </si>
  <si>
    <t>Credit cards</t>
  </si>
  <si>
    <t>SMB products</t>
  </si>
  <si>
    <t>Loans</t>
  </si>
  <si>
    <t>Emerging verticals</t>
  </si>
  <si>
    <t>Total revenue</t>
  </si>
  <si>
    <r>
      <rPr>
        <i/>
        <color rgb="FF000000"/>
        <sz val="11"/>
        <rFont val="Calibri"/>
      </rPr>
      <t>Sales and Marketing expense breakdown</t>
    </r>
  </si>
  <si>
    <t>Brand Marketing</t>
  </si>
  <si>
    <t>Performance Marketing</t>
  </si>
  <si>
    <t>Organic &amp; Other Marketing</t>
  </si>
  <si>
    <r>
      <rPr>
        <color rgb="FF000000"/>
        <sz val="11"/>
        <rFont val="Calibri"/>
      </rPr>
      <t>Total sales and marketing expense</t>
    </r>
  </si>
  <si>
    <r>
      <rPr>
        <color rgb="FF000000"/>
        <sz val="11"/>
        <rFont val="Calibri"/>
      </rPr>
      <t>Monthly Unique Users (MUUs)</t>
    </r>
    <r>
      <rPr>
        <color rgb="FF000000"/>
        <sz val="11"/>
        <rFont val="Calibri"/>
        <vertAlign val="superscript"/>
      </rPr>
      <t xml:space="preserve">1 </t>
    </r>
    <r>
      <rPr>
        <i/>
        <color rgb="FF000000"/>
        <sz val="10"/>
        <rFont val="Calibri"/>
      </rPr>
      <t>(in millions)</t>
    </r>
  </si>
  <si>
    <t>year-over-year change</t>
  </si>
  <si>
    <r>
      <rPr>
        <color rgb="FF000000"/>
        <sz val="11"/>
        <rFont val="Calibri"/>
      </rPr>
      <t>(1) We define a Monthly Unique User (MUU) as a unique user with at least one session in a given month as determined by a unique device identifier. We measure MUUs during a time period longer than one month by averaging the MUUs of each month within that period.</t>
    </r>
  </si>
  <si>
    <t>CONDENSED CONSOLIDATED BALANCE SHEETS
UNAUDITED</t>
  </si>
  <si>
    <t>Assets</t>
  </si>
  <si>
    <t>Current assets:</t>
  </si>
  <si>
    <t>Cash and cash equivalents</t>
  </si>
  <si>
    <t>Accounts receivable—net</t>
  </si>
  <si>
    <t>Prepaid expenses and other current assets</t>
  </si>
  <si>
    <t>Total current assets</t>
  </si>
  <si>
    <t>Property, equipment and software—net</t>
  </si>
  <si>
    <t>Goodwill</t>
  </si>
  <si>
    <t>Intangible assets—net</t>
  </si>
  <si>
    <r>
      <rPr>
        <color rgb="FF000000"/>
        <sz val="11"/>
        <rFont val="Calibri"/>
      </rPr>
      <t>Deferred tax asset—noncurrent</t>
    </r>
  </si>
  <si>
    <t>Right-of-use assets</t>
  </si>
  <si>
    <t>Other assets</t>
  </si>
  <si>
    <t>Total Assets</t>
  </si>
  <si>
    <t>Liabilities and Stockholders’ Equity</t>
  </si>
  <si>
    <t>Current liabilities:</t>
  </si>
  <si>
    <t>Accounts payable</t>
  </si>
  <si>
    <t>Accrued expenses and other current liabilities</t>
  </si>
  <si>
    <t>Contingent consideration—current</t>
  </si>
  <si>
    <t>Total current liabilities</t>
  </si>
  <si>
    <t>Contingent consideration—noncurrent</t>
  </si>
  <si>
    <t>Debt—noncurrent</t>
  </si>
  <si>
    <t>Other liabilities—noncurrent</t>
  </si>
  <si>
    <t>Total liabilities</t>
  </si>
  <si>
    <t>Commitments and contingencies</t>
  </si>
  <si>
    <t>Stockholders’ equity</t>
  </si>
  <si>
    <t>Total Liabilities and Stockholders’ Equity</t>
  </si>
  <si>
    <t>CONDENSED CONSOLIDATED STATEMENTS OF CASH FLOWS
UNAUDITED</t>
  </si>
  <si>
    <t>Year-to-date ended</t>
  </si>
  <si>
    <t>Operating Activities:</t>
  </si>
  <si>
    <t>Adjustments to reconcile net income (loss) to net cash provided by (used in) operating activities:</t>
  </si>
  <si>
    <t>Depreciation and amortization</t>
  </si>
  <si>
    <t>Stock-based compensation</t>
  </si>
  <si>
    <t>Deferred taxes</t>
  </si>
  <si>
    <t>Non-cash lease costs</t>
  </si>
  <si>
    <t>Other, net</t>
  </si>
  <si>
    <t>Changes in operating assets and liabilities, net of business combination:</t>
  </si>
  <si>
    <t>Accounts receivable</t>
  </si>
  <si>
    <t>Prepaid expenses and other assets</t>
  </si>
  <si>
    <r>
      <rPr>
        <color rgb="FF000000"/>
        <sz val="11"/>
        <rFont val="Calibri"/>
      </rPr>
      <t>Mortgage loans held for sale</t>
    </r>
  </si>
  <si>
    <t>Payment of contingent consideration</t>
  </si>
  <si>
    <t>Operating lease liabilities</t>
  </si>
  <si>
    <t>Other liabilities</t>
  </si>
  <si>
    <t>Net cash provided by (used in) operating activities</t>
  </si>
  <si>
    <t>Investing Activities:</t>
  </si>
  <si>
    <t>Purchase of investment</t>
  </si>
  <si>
    <t>Capitalized software development costs</t>
  </si>
  <si>
    <t>Purchase of property and equipment</t>
  </si>
  <si>
    <r>
      <rPr>
        <color rgb="FF000000"/>
        <sz val="11"/>
        <rFont val="Calibri"/>
      </rPr>
      <t>Business combination, net of cash acquired</t>
    </r>
  </si>
  <si>
    <t>Net cash used in investing activities</t>
  </si>
  <si>
    <t>Financing Activities:</t>
  </si>
  <si>
    <r>
      <rPr>
        <color rgb="FF000000"/>
        <sz val="11"/>
        <rFont val="Calibri"/>
      </rPr>
      <t>Net repayments on warehouse line of credit</t>
    </r>
  </si>
  <si>
    <t>Proceeds from line of credit</t>
  </si>
  <si>
    <t>Payments on line of credit</t>
  </si>
  <si>
    <t>Payment of debt issuance costs</t>
  </si>
  <si>
    <t>Proceeds from exercise of stock options</t>
  </si>
  <si>
    <t>Issuance of Class A common stock under Employee Stock Purchase Plan</t>
  </si>
  <si>
    <t>Repurchase of Class A common stock</t>
  </si>
  <si>
    <t>Tax payments related to net-share settlements on restricted stock units</t>
  </si>
  <si>
    <t>Payment of offering costs related to initial public offering</t>
  </si>
  <si>
    <t>Proceeds from issuance of common stock upon IPO, net of underwriting discounts and offering costs</t>
  </si>
  <si>
    <t>Repurchase of Class F common stock</t>
  </si>
  <si>
    <t>Repurchase of stock options</t>
  </si>
  <si>
    <t>Repurchase of Series A preferred stock</t>
  </si>
  <si>
    <t>Principal repayment of subordinated promissory notes</t>
  </si>
  <si>
    <t>Net cash provided by (used in) financing activities</t>
  </si>
  <si>
    <t>Effect of exchange rate changes on cash and cash equivalents</t>
  </si>
  <si>
    <t>Net increase (decrease) in cash and cash equivalents</t>
  </si>
  <si>
    <t>Cash and Cash Equivalents:</t>
  </si>
  <si>
    <t>Beginning of period</t>
  </si>
  <si>
    <t>End of period</t>
  </si>
  <si>
    <t>NON-GAAP FINANCIAL MEASURES</t>
  </si>
  <si>
    <r>
      <rPr>
        <color rgb="FF000000"/>
        <sz val="11"/>
        <rFont val="Calibri"/>
      </rPr>
      <t xml:space="preserve">        We use non-GAAP operating income (loss), adjusted EBITDA and adjusted free cash flow in conjunction with GAAP measures as part of our overall assessment of our performance, including the preparation of our annual operating budget and quarterly forecasts, to evaluate the effectiveness of our business strategies, and to communicate with our Board of Directors concerning our financial performance.</t>
    </r>
  </si>
  <si>
    <r>
      <rPr>
        <b/>
        <i/>
        <color rgb="FF000000"/>
        <sz val="11"/>
        <rFont val="Calibri"/>
      </rPr>
      <t>Non-GAAP operating income (loss):</t>
    </r>
    <r>
      <rPr>
        <color rgb="FF000000"/>
        <sz val="11"/>
        <rFont val="Calibri"/>
      </rPr>
      <t xml:space="preserve"> We define non-GAAP operating income (loss) as income (loss) from operations adjusted to exclude depreciation and amortization, and further exclude (1) impairment of right-of-use asset, (2) losses (gains) on disposals of assets, (3) change in fair value of contingent consideration related to earnouts, (4) deferred compensation related to earnouts, (5) acquisition-related costs, and (6) restructuring charges. We also reduce income from operations, or increase loss from operations, for capitalized internally developed software costs.</t>
    </r>
  </si>
  <si>
    <r>
      <rPr>
        <b/>
        <i/>
        <color rgb="FF000000"/>
        <sz val="11"/>
        <rFont val="Calibri"/>
      </rPr>
      <t xml:space="preserve">Adjusted EBITDA: </t>
    </r>
    <r>
      <rPr>
        <color rgb="FF000000"/>
        <sz val="11"/>
        <rFont val="Calibri"/>
      </rPr>
      <t>We define adjusted EBITDA as net income (loss) from continuing operations adjusted to exclude depreciation and amortization, interest income (expense), net, other gains (losses), net, and provision (benefit) for income taxes, and further exclude (1) losses (gains) on disposals of assets, (2) impairment of right-of-use asset, (3) change in fair value of contingent consideration related to earnouts, (4) deferred compensation related to earnouts, (5) stock-based compensation (6) acquisition-related costs, and (7) restructuring charges.</t>
    </r>
  </si>
  <si>
    <r>
      <rPr>
        <color rgb="FF000000"/>
        <sz val="11"/>
        <rFont val="Calibri"/>
      </rPr>
      <t>The above items are excluded from our non-GAAP operating income (loss) and adjusted EBITDA measures because these items are non-cash in nature, or because the amounts are not driven by core operating results and renders comparisons with prior periods less meaningful. We deduct capitalized internally developed software costs in our non-GAAP operating income (loss) measure to reflect the cash impact of personnel costs incurred within the time period.</t>
    </r>
  </si>
  <si>
    <r>
      <rPr>
        <color rgb="FF000000"/>
        <sz val="11"/>
        <rFont val="Calibri"/>
      </rPr>
      <t>We believe that non-GAAP operating income (loss) and adjusted EBITDA provide useful information to investors and others in understanding and evaluating our operating results and in comparing operating results across periods. Moreover, non-GAAP operating income (loss) and adjusted EBITDA are key measurements used by our management internally to make operating decisions, including those related to analyzing operating expenses, evaluating performance, and performing strategic planning and annual budgeting. However, the use of these non-GAAP measures have certain limitations because they do not reflect all items of income and expense that affect our operations. Non-GAAP operating income (loss) and adjusted EBITDA have limitations as financial measures, should be considered as supplemental in nature, and are not meant as substitutes for the related financial information prepared in accordance with GAAP. These limitations include the following:</t>
    </r>
  </si>
  <si>
    <r>
      <rPr>
        <color rgb="FF000000"/>
        <sz val="11"/>
        <rFont val="Calibri"/>
      </rPr>
      <t xml:space="preserve">	</t>
    </r>
    <r>
      <rPr>
        <color rgb="FF000000"/>
        <sz val="11"/>
        <rFont val="Calibri"/>
      </rPr>
      <t>•</t>
    </r>
    <r>
      <rPr>
        <color rgb="FF000000"/>
        <sz val="11"/>
        <rFont val="Calibri"/>
      </rPr>
      <t>Non-GAAP operating income (loss) and adjusted EBITDA exclude certain recurring, non-cash charges, such as amortization of software, depreciation of property and equipment,  amortization of intangible assets, an impairment of right-of-use asset.and (losses) gains on disposals of  assets. Although these are non-cash charges, the assets being depreciated and amortized may have to be replaced in the future, and non-GAAP operating income (loss) and adjusted EBITDA do not reflect all cash requirements for such replacements or for new capital expenditure requirements;</t>
    </r>
  </si>
  <si>
    <r>
      <rPr>
        <color rgb="FF000000"/>
        <sz val="11"/>
        <rFont val="Calibri"/>
      </rPr>
      <t xml:space="preserve">	</t>
    </r>
    <r>
      <rPr>
        <color rgb="FF000000"/>
        <sz val="11"/>
        <rFont val="Calibri"/>
      </rPr>
      <t>•</t>
    </r>
    <r>
      <rPr>
        <color rgb="FF000000"/>
        <sz val="11"/>
        <rFont val="Calibri"/>
      </rPr>
      <t xml:space="preserve">Non-GAAP operating income (loss) and adjusted EBITDA exclude acquisition-related costs, including acquisition-related retention compensation under compensatory retention agreements with certain key employees, acquisition-related transaction expenses, contingent consideration fair value adjustments related to earnouts, and deferred compensation related to earnouts; </t>
    </r>
  </si>
  <si>
    <r>
      <rPr>
        <color rgb="FF000000"/>
        <sz val="11"/>
        <rFont val="Calibri"/>
      </rPr>
      <t xml:space="preserve">	</t>
    </r>
    <r>
      <rPr>
        <color rgb="FF000000"/>
        <sz val="11"/>
        <rFont val="Calibri"/>
      </rPr>
      <t>•</t>
    </r>
    <r>
      <rPr>
        <color rgb="FF000000"/>
        <sz val="11"/>
        <rFont val="Calibri"/>
      </rPr>
      <t>Non-GAAP operating income (loss) and adjusted EBITDA exclude restructuring charges primarily consisting of severance payments, stock-based compensation, employee benefits, and related expenses for impacted employees, as well as contract termination costs, associated with our Restructuring Plan;</t>
    </r>
  </si>
  <si>
    <r>
      <rPr>
        <color rgb="FF000000"/>
        <sz val="11"/>
        <rFont val="Calibri"/>
      </rPr>
      <t xml:space="preserve">	</t>
    </r>
    <r>
      <rPr>
        <color rgb="FF000000"/>
        <sz val="11"/>
        <rFont val="Calibri"/>
      </rPr>
      <t>•</t>
    </r>
    <r>
      <rPr>
        <color rgb="FF000000"/>
        <sz val="11"/>
        <rFont val="Calibri"/>
      </rPr>
      <t>Adjusted EBITDA excludes stock-based compensation, including for acquisition-related inducement awards, which has been, and will continue to be for the foreseeable future, a significant recurring expense in our business and an important part of our compensation strategy; and</t>
    </r>
  </si>
  <si>
    <r>
      <rPr>
        <color rgb="FF000000"/>
        <sz val="11"/>
        <rFont val="Calibri"/>
      </rPr>
      <t xml:space="preserve">	</t>
    </r>
    <r>
      <rPr>
        <color rgb="FF000000"/>
        <sz val="11"/>
        <rFont val="Calibri"/>
      </rPr>
      <t>•</t>
    </r>
    <r>
      <rPr>
        <color rgb="FF000000"/>
        <sz val="11"/>
        <rFont val="Calibri"/>
      </rPr>
      <t>Adjusted EBITDA does not reflect interest income (expense) and other gains (losses), net, which include unrealized and realized gains and losses on foreign currency exchange, as well as certain nonrecurring gains (losses);</t>
    </r>
  </si>
  <si>
    <r>
      <rPr>
        <b/>
        <i/>
        <color rgb="FF000000"/>
        <sz val="11"/>
        <rFont val="Calibri"/>
      </rPr>
      <t xml:space="preserve">Adjusted free cash flow: </t>
    </r>
    <r>
      <rPr>
        <color rgb="FF000000"/>
        <sz val="11"/>
        <rFont val="Calibri"/>
      </rPr>
      <t>We previously defined free cash flow as net cash provided by operating activities less capitalized software development costs and purchases of property and equipment. Effective with the first quarter of 2025, we further define our adjusted free cash flow to be free cash flow adjusted for any net borrowing or repayment on our warehouse line of credit which is used to fund mortgage loans originated for sale, as any increase or decrease in our mortgage loans held for sale is substantially offset by a corresponding borrowing or repayment on our warehouse line of credit. Adjusted free cash flow is a key measurement used by our management internally to evaluate our business performance and overall liquidity. We believe that adjusted free cash flow provides useful information for investors and others for determining the amount of cash available for investment in our business, strategic opportunities, repurchasing stock, strengthening our financial position and other purposes, as well as evaluating our historical and prospective liquidity. A limitation of the utility of adjusted free cash flow as a measure of financial performance and liquidity is that adjusted free cash flow does not represent the total increase or decrease in our cash balance for the period.</t>
    </r>
  </si>
  <si>
    <r>
      <rPr>
        <color rgb="FF000000"/>
        <sz val="11"/>
        <rFont val="Calibri"/>
      </rPr>
      <t>In addition, non-GAAP operating income (loss), adjusted EBITDA and adjusted free cash flow as we define them may not be comparable to similarly titled measures used by other companies. Because of these limitations, you should consider non-GAAP operating income (loss), adjusted EBITDA and free cash flow alongside other financial performance measures, including income (loss) from operations, net income (loss), cash flows from operating activities, and our other GAAP results.</t>
    </r>
  </si>
  <si>
    <t>ADJUSTED EBITDA, NON-GAAP OPERATING INCOME (LOSS) AND ADJUSTED FREE CASH FLOW
UNAUDITED</t>
  </si>
  <si>
    <t>Twelve months ending</t>
  </si>
  <si>
    <t>Income (Loss) from operations</t>
  </si>
  <si>
    <t>Acquisition-related retention</t>
  </si>
  <si>
    <t>Deferred compensation related to earnouts</t>
  </si>
  <si>
    <t>Impairment of right-of-use asset</t>
  </si>
  <si>
    <t>Loss on disposal of assets</t>
  </si>
  <si>
    <t>Acquisition-related expenses</t>
  </si>
  <si>
    <r>
      <rPr>
        <color rgb="FF000000"/>
        <sz val="11"/>
        <rFont val="Calibri"/>
      </rPr>
      <t>Restructuring</t>
    </r>
  </si>
  <si>
    <t>Capitalized internally developed software costs</t>
  </si>
  <si>
    <t>Non-GAAP operating income (loss)</t>
  </si>
  <si>
    <t>Operating income (loss) margin</t>
  </si>
  <si>
    <r>
      <rPr>
        <color rgb="FF000000"/>
        <sz val="11"/>
        <rFont val="Calibri"/>
      </rPr>
      <t>Non-GAAP operating income (loss) margin</t>
    </r>
    <r>
      <rPr>
        <color rgb="FF000000"/>
        <sz val="11"/>
        <rFont val="Calibri"/>
        <vertAlign val="superscript"/>
      </rPr>
      <t>1</t>
    </r>
  </si>
  <si>
    <t>Interest (income) expense, net</t>
  </si>
  <si>
    <t>Other (gains) losses, net</t>
  </si>
  <si>
    <t>Adjusted EBITDA</t>
  </si>
  <si>
    <t>Net income (loss) margin</t>
  </si>
  <si>
    <r>
      <rPr>
        <color rgb="FF000000"/>
        <sz val="11"/>
        <rFont val="Calibri"/>
      </rPr>
      <t>Adjusted EBITDA margin</t>
    </r>
    <r>
      <rPr>
        <color rgb="FF000000"/>
        <sz val="11"/>
        <rFont val="Calibri"/>
        <vertAlign val="superscript"/>
      </rPr>
      <t>2</t>
    </r>
  </si>
  <si>
    <t>(1) Represents non-GAAP operating income (loss) as a percentage of revenue.
(2) Represents adjusted EBITDA as a percentage of revenue.</t>
  </si>
  <si>
    <t>Cash from operating activities</t>
  </si>
  <si>
    <t>Net borrowing (repayment) on warehouse line of credit</t>
  </si>
  <si>
    <t>Adjusted free cash flow</t>
  </si>
</sst>
</file>

<file path=xl/styles.xml><?xml version="1.0" encoding="utf-8"?>
<styleSheet xmlns="http://schemas.openxmlformats.org/spreadsheetml/2006/main" xmlns:mc="http://schemas.openxmlformats.org/markup-compatibility/2006" xmlns:x14ac="http://schemas.microsoft.com/office/spreadsheetml/2009/9/ac" mc:Ignorable="x14ac">
  <numFmts>
    <numFmt numFmtId="164" formatCode="m/d/yyyy"/>
    <numFmt numFmtId="165" formatCode="&quot;$&quot;* #,##0.0,,_);&quot;$&quot;* (#,##0.0,,);&quot;$&quot;* &quot;—&quot;_);_(@_)"/>
    <numFmt numFmtId="166" formatCode="* #,##0.0,,;* (#,##0.0,,);* &quot;—&quot;;_(@_)"/>
    <numFmt numFmtId="167" formatCode="&quot;$&quot;* #,##0.00_);&quot;$&quot;* (#,##0.00);&quot;$&quot;* #,##0.00_);_(@_)"/>
    <numFmt numFmtId="168" formatCode="&quot;$&quot;* #,##0.00_);&quot;$&quot;* (#,##0.00);&quot;$&quot;* &quot;—&quot;_);_(@_)"/>
    <numFmt numFmtId="169" formatCode="#0,,;&quot;-&quot;#0,,;#0,,;_(@_)"/>
    <numFmt numFmtId="170" formatCode="#0%_);(#0%);&quot;—&quot;%_);_(@_)"/>
    <numFmt numFmtId="171" formatCode="#0.0,,;&quot;-&quot;#0.0,,;#0.0,,;_(@_)"/>
    <numFmt numFmtId="172" formatCode="#0%_);(#0%);#0%_);_(@_)"/>
  </numFmts>
  <fonts count="11" x14ac:knownFonts="1">
    <font>
      <name val="Arial"/>
      <sz val="10"/>
    </font>
    <font>
      <name val="Arial"/>
      <color rgb="FF000000"/>
      <sz val="10"/>
    </font>
    <font>
      <name val="Arial"/>
      <color rgb="FF000000"/>
      <sz val="12"/>
    </font>
    <font>
      <name val="Arial"/>
      <b/>
      <color rgb="FF000000"/>
      <sz val="18"/>
    </font>
    <font>
      <name val="Arial"/>
      <b/>
      <color rgb="FF000000"/>
      <sz val="16"/>
    </font>
    <font>
      <name val="Arial"/>
      <color rgb="FF000000"/>
      <sz val="14"/>
    </font>
    <font>
      <name val="Calibri"/>
      <color rgb="FF000000"/>
      <sz val="11"/>
    </font>
    <font>
      <name val="Calibri"/>
      <b/>
      <color rgb="FF000000"/>
      <sz val="11"/>
    </font>
    <font>
      <name val="Calibri"/>
      <i/>
      <color rgb="FF000000"/>
      <sz val="10"/>
    </font>
    <font>
      <name val="Calibri"/>
      <sz val="11"/>
    </font>
    <font>
      <name val="Calibri"/>
      <i/>
      <color rgb="FF000000"/>
      <sz val="11"/>
    </font>
  </fonts>
  <fills count="2">
    <fill>
      <patternFill patternType="none"/>
    </fill>
    <fill>
      <patternFill patternType="gray125"/>
    </fill>
  </fills>
  <borders count="6">
    <border>
      <left/>
      <right/>
      <top/>
      <bottom/>
      <diagonal/>
    </border>
    <border>
      <left/>
      <right/>
      <top/>
      <bottom style="thin">
        <color indexed="64" rgb="FF000000"/>
      </bottom>
      <diagonal/>
    </border>
    <border>
      <left/>
      <right/>
      <top style="thin">
        <color indexed="64" rgb="FF000000"/>
      </top>
      <bottom style="thin">
        <color indexed="64" rgb="FF000000"/>
      </bottom>
      <diagonal/>
    </border>
    <border>
      <left/>
      <right/>
      <top style="thin">
        <color indexed="64" rgb="FF000000"/>
      </top>
      <bottom/>
      <diagonal/>
    </border>
    <border>
      <left/>
      <right/>
      <top style="thin">
        <color indexed="64" rgb="FF000000"/>
      </top>
      <bottom style="double">
        <color indexed="64" rgb="FF000000"/>
      </bottom>
      <diagonal/>
    </border>
    <border>
      <left/>
      <right/>
      <top style="double">
        <color indexed="64" rgb="FF000000"/>
      </top>
      <bottom/>
      <diagonal/>
    </border>
  </borders>
  <cellStyleXfs count="6">
    <xf fontId="0" fillId="0" borderId="0"/>
    <xf fontId="1" fillId="0" borderId="0" xfId="1" applyFont="1" applyBorder="0" applyAlignment="1">
      <alignment wrapText="1"/>
    </xf>
    <xf fontId="2" fillId="0" borderId="0" xfId="2" applyFont="1" applyBorder="0" applyAlignment="1">
      <alignment wrapText="1"/>
    </xf>
    <xf fontId="3" fillId="0" borderId="0" xfId="3" applyFont="1" applyBorder="0" applyAlignment="1">
      <alignment wrapText="1"/>
    </xf>
    <xf fontId="4" fillId="0" borderId="0" xfId="4" applyFont="1" applyBorder="0" applyAlignment="1">
      <alignment wrapText="1"/>
    </xf>
    <xf fontId="5" fillId="0" borderId="0" xfId="5" applyFont="1" applyBorder="0" applyAlignment="1">
      <alignment wrapText="1"/>
    </xf>
  </cellStyleXfs>
  <cellXfs count="58">
    <xf fontId="0" fillId="0" borderId="0" xfId="0"/>
    <xf fontId="1" fillId="0" borderId="0" xfId="1" applyFont="1" applyBorder="0" applyAlignment="1">
      <alignment wrapText="1"/>
    </xf>
    <xf fontId="2" fillId="0" borderId="0" xfId="2" applyFont="1" applyBorder="0" applyAlignment="1">
      <alignment wrapText="1"/>
    </xf>
    <xf fontId="3" fillId="0" borderId="0" xfId="3" applyFont="1" applyBorder="0" applyAlignment="1">
      <alignment wrapText="1"/>
    </xf>
    <xf fontId="4" fillId="0" borderId="0" xfId="4" applyFont="1" applyBorder="0" applyAlignment="1">
      <alignment wrapText="1"/>
    </xf>
    <xf fontId="5" fillId="0" borderId="0" xfId="5" applyFont="1" applyBorder="0" applyAlignment="1">
      <alignment wrapText="1"/>
    </xf>
    <xf fontId="6" fillId="0" borderId="0" xfId="0" applyFont="1" applyBorder="0" applyAlignment="1">
      <alignment vertical="bottom" wrapText="1"/>
    </xf>
    <xf fontId="7" fillId="0" borderId="0" xfId="0" applyFont="1" applyBorder="0" applyAlignment="1">
      <alignment vertical="bottom" wrapText="1"/>
    </xf>
    <xf fontId="7" fillId="0" borderId="1" xfId="0" numFmtId="164" applyFont="1" applyBorder="0" applyAlignment="1" applyNumberFormat="1">
      <alignment horizontal="center" vertical="bottom" wrapText="1"/>
    </xf>
    <xf fontId="7" fillId="0" borderId="1" xfId="0" applyFont="1" applyBorder="0" applyAlignment="1">
      <alignment horizontal="center" vertical="bottom" wrapText="1"/>
    </xf>
    <xf fontId="8" fillId="0" borderId="0" xfId="0" applyFont="1" applyBorder="0" applyAlignment="1">
      <alignment vertical="bottom" wrapText="1"/>
    </xf>
    <xf fontId="7" fillId="0" borderId="2" xfId="0" numFmtId="164" applyFont="1" applyBorder="0" applyAlignment="1" applyNumberFormat="1">
      <alignment vertical="bottom" wrapText="1"/>
    </xf>
    <xf fontId="7" fillId="0" borderId="3" xfId="0" numFmtId="165" applyFont="1" applyBorder="0" applyAlignment="1" applyNumberFormat="1">
      <alignment vertical="bottom" wrapText="1"/>
    </xf>
    <xf fontId="6" fillId="0" borderId="0" xfId="0" numFmtId="166" applyFont="1" applyBorder="0" applyAlignment="1" applyNumberFormat="1">
      <alignment vertical="bottom" wrapText="1"/>
    </xf>
    <xf fontId="6" fillId="0" borderId="1" xfId="0" numFmtId="166" applyFont="1" applyBorder="0" applyAlignment="1" applyNumberFormat="1">
      <alignment vertical="bottom" wrapText="1"/>
    </xf>
    <xf fontId="6" fillId="0" borderId="0" xfId="0" applyFont="1" applyBorder="0" applyAlignment="1">
      <alignment vertical="bottom" wrapText="1" indent="2"/>
    </xf>
    <xf fontId="6" fillId="0" borderId="2" xfId="0" numFmtId="166" applyFont="1" applyBorder="0" applyAlignment="1" applyNumberFormat="1">
      <alignment vertical="bottom" wrapText="1"/>
    </xf>
    <xf fontId="7" fillId="0" borderId="2" xfId="0" numFmtId="166" applyFont="1" applyBorder="0" applyAlignment="1" applyNumberFormat="1">
      <alignment vertical="bottom" wrapText="1"/>
    </xf>
    <xf fontId="6" fillId="0" borderId="3" xfId="0" applyFont="1" applyBorder="0" applyAlignment="1">
      <alignment vertical="bottom" wrapText="1"/>
    </xf>
    <xf fontId="6" fillId="0" borderId="0" xfId="0" applyFont="1" applyBorder="0" applyAlignment="1">
      <alignment vertical="bottom" wrapText="1" indent="4"/>
    </xf>
    <xf fontId="6" fillId="0" borderId="3" xfId="0" numFmtId="166" applyFont="1" applyBorder="0" applyAlignment="1" applyNumberFormat="1">
      <alignment vertical="bottom" wrapText="1"/>
    </xf>
    <xf fontId="7" fillId="0" borderId="4" xfId="0" numFmtId="165" applyFont="1" applyBorder="0" applyAlignment="1" applyNumberFormat="1">
      <alignment vertical="bottom" wrapText="1"/>
    </xf>
    <xf fontId="6" fillId="0" borderId="5" xfId="0" applyFont="1" applyBorder="0" applyAlignment="1">
      <alignment vertical="bottom" wrapText="1"/>
    </xf>
    <xf fontId="9" fillId="0" borderId="0" xfId="0" numFmtId="167" applyFont="1" applyBorder="0" applyAlignment="1" applyNumberFormat="1">
      <alignment vertical="bottom" wrapText="1"/>
    </xf>
    <xf fontId="9" fillId="0" borderId="0" xfId="0" numFmtId="168" applyFont="1" applyBorder="0" applyAlignment="1" applyNumberFormat="1">
      <alignment vertical="bottom" wrapText="1"/>
    </xf>
    <xf fontId="9" fillId="0" borderId="0" xfId="0" numFmtId="166" applyFont="1" applyBorder="0" applyAlignment="1" applyNumberFormat="1">
      <alignment wrapText="1"/>
    </xf>
    <xf fontId="9" fillId="0" borderId="0" xfId="0" numFmtId="166" applyFont="1" applyBorder="0" applyAlignment="1" applyNumberFormat="1">
      <alignment vertical="bottom" wrapText="1"/>
    </xf>
    <xf fontId="10" fillId="0" borderId="0" xfId="0" applyFont="1" applyBorder="0" applyAlignment="1">
      <alignment vertical="bottom" wrapText="1"/>
    </xf>
    <xf fontId="6" fillId="0" borderId="3" xfId="0" numFmtId="165" applyFont="1" applyBorder="0" applyAlignment="1" applyNumberFormat="1">
      <alignment vertical="bottom" wrapText="1"/>
    </xf>
    <xf fontId="6" fillId="0" borderId="4" xfId="0" numFmtId="165" applyFont="1" applyBorder="0" applyAlignment="1" applyNumberFormat="1">
      <alignment vertical="bottom" wrapText="1"/>
    </xf>
    <xf fontId="7" fillId="0" borderId="0" xfId="0" numFmtId="164" applyFont="1" applyBorder="0" applyAlignment="1" applyNumberFormat="1">
      <alignment horizontal="center" vertical="bottom" wrapText="1"/>
    </xf>
    <xf fontId="6" fillId="0" borderId="3" xfId="0" numFmtId="169" applyFont="1" applyBorder="0" applyAlignment="1" applyNumberFormat="1">
      <alignment vertical="bottom" wrapText="1"/>
    </xf>
    <xf fontId="9" fillId="0" borderId="0" xfId="0" numFmtId="170" applyFont="1" applyBorder="0" applyAlignment="1" applyNumberFormat="1">
      <alignment vertical="bottom" wrapText="1"/>
    </xf>
    <xf fontId="6" fillId="0" borderId="0" xfId="0" applyFont="1" applyBorder="0" applyAlignment="1">
      <alignment vertical="top" wrapText="1"/>
    </xf>
    <xf fontId="7" fillId="0" borderId="5" xfId="0" applyFont="1" applyBorder="0" applyAlignment="1">
      <alignment horizontal="center" vertical="bottom" wrapText="1"/>
    </xf>
    <xf fontId="1" fillId="0" borderId="5" xfId="0" applyFont="1" applyBorder="0" applyAlignment="1">
      <alignment wrapText="1"/>
    </xf>
    <xf fontId="8" fillId="0" borderId="0" xfId="0" applyFont="1" applyBorder="0" applyAlignment="1">
      <alignment vertical="center" wrapText="1"/>
    </xf>
    <xf fontId="7" fillId="0" borderId="0" xfId="0" applyFont="1" applyBorder="0" applyAlignment="1">
      <alignment vertical="center" wrapText="1"/>
    </xf>
    <xf fontId="6" fillId="0" borderId="0" xfId="0" applyFont="1" applyBorder="0" applyAlignment="1">
      <alignment vertical="center" wrapText="1"/>
    </xf>
    <xf fontId="6" fillId="0" borderId="0" xfId="0" applyFont="1" applyBorder="0" applyAlignment="1">
      <alignment vertical="center" wrapText="1" indent="2"/>
    </xf>
    <xf fontId="6" fillId="0" borderId="0" xfId="0" numFmtId="165" applyFont="1" applyBorder="0" applyAlignment="1" applyNumberFormat="1">
      <alignment vertical="bottom" wrapText="1"/>
    </xf>
    <xf fontId="6" fillId="0" borderId="0" xfId="0" numFmtId="171" applyFont="1" applyBorder="0" applyAlignment="1" applyNumberFormat="1">
      <alignment vertical="bottom" wrapText="1"/>
    </xf>
    <xf fontId="6" fillId="0" borderId="1" xfId="0" numFmtId="171" applyFont="1" applyBorder="0" applyAlignment="1" applyNumberFormat="1">
      <alignment vertical="bottom" wrapText="1"/>
    </xf>
    <xf fontId="6" fillId="0" borderId="0" xfId="0" applyFont="1" applyBorder="0" applyAlignment="1">
      <alignment vertical="center" wrapText="1" indent="4"/>
    </xf>
    <xf fontId="6" fillId="0" borderId="3" xfId="0" numFmtId="171" applyFont="1" applyBorder="0" applyAlignment="1" applyNumberFormat="1">
      <alignment vertical="bottom" wrapText="1"/>
    </xf>
    <xf fontId="6" fillId="0" borderId="1" xfId="0" applyFont="1" applyBorder="0" applyAlignment="1">
      <alignment vertical="bottom" wrapText="1"/>
    </xf>
    <xf fontId="6" fillId="0" borderId="2" xfId="0" numFmtId="171" applyFont="1" applyBorder="0" applyAlignment="1" applyNumberFormat="1">
      <alignment vertical="bottom" wrapText="1"/>
    </xf>
    <xf fontId="6" fillId="0" borderId="5" xfId="0" applyFont="1" applyBorder="0" applyAlignment="1">
      <alignment wrapText="1"/>
    </xf>
    <xf fontId="1" fillId="0" borderId="3" xfId="0" applyFont="1" applyBorder="0" applyAlignment="1">
      <alignment wrapText="1"/>
    </xf>
    <xf fontId="6" fillId="0" borderId="0" xfId="0" applyFont="1" applyBorder="0" applyAlignment="1">
      <alignment horizontal="justify" vertical="bottom" wrapText="1"/>
    </xf>
    <xf fontId="6" fillId="0" borderId="0" xfId="0" applyFont="1" applyBorder="0" applyAlignment="1">
      <alignment horizontal="justify" wrapText="1"/>
    </xf>
    <xf fontId="7" fillId="0" borderId="3" xfId="0" numFmtId="165" applyFont="1" applyBorder="0" applyAlignment="1" applyNumberFormat="1">
      <alignment wrapText="1"/>
    </xf>
    <xf fontId="6" fillId="0" borderId="0" xfId="0" numFmtId="166" applyFont="1" applyBorder="0" applyAlignment="1" applyNumberFormat="1">
      <alignment wrapText="1"/>
    </xf>
    <xf fontId="6" fillId="0" borderId="1" xfId="0" numFmtId="166" applyFont="1" applyBorder="0" applyAlignment="1" applyNumberFormat="1">
      <alignment wrapText="1"/>
    </xf>
    <xf fontId="6" fillId="0" borderId="0" xfId="0" numFmtId="172" applyFont="1" applyBorder="0" applyAlignment="1" applyNumberFormat="1">
      <alignment wrapText="1"/>
    </xf>
    <xf fontId="7" fillId="0" borderId="0" xfId="0" numFmtId="165" applyFont="1" applyBorder="0" applyAlignment="1" applyNumberFormat="1">
      <alignment vertical="bottom" wrapText="1"/>
    </xf>
    <xf fontId="6" fillId="0" borderId="3" xfId="0" numFmtId="166" applyFont="1" applyBorder="0" applyAlignment="1" applyNumberFormat="1">
      <alignment wrapText="1"/>
    </xf>
    <xf fontId="7" fillId="0" borderId="0" xfId="0" applyFont="1" applyBorder="0" applyAlignment="1">
      <alignment wrapText="1"/>
    </xf>
  </cellXfs>
  <cellStyles count="6">
    <cellStyle name="Normal" xfId="0"/>
    <cellStyle name="Table (Normal)" xfId="1"/>
    <cellStyle name="Normal" xfId="2"/>
    <cellStyle name="Heading 1" xfId="3"/>
    <cellStyle name="Heading 2" xfId="4"/>
    <cellStyle name="Heading 3" xfId="5"/>
  </cellStyles>
  <dxfs count="0"/>
  <tableStyles count="0" defaultTableStyle="" defaultPivotStyle=""/>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Relationship Id="rId2" Type="http://schemas.openxmlformats.org/officeDocument/2006/relationships/worksheet" Target="worksheets/sheet2.xml"></Relationship><Relationship Id="rId3" Type="http://schemas.openxmlformats.org/officeDocument/2006/relationships/worksheet" Target="worksheets/sheet3.xml"></Relationship><Relationship Id="rId4" Type="http://schemas.openxmlformats.org/officeDocument/2006/relationships/worksheet" Target="worksheets/sheet4.xml"></Relationship><Relationship Id="rId5" Type="http://schemas.openxmlformats.org/officeDocument/2006/relationships/worksheet" Target="worksheets/sheet5.xml"></Relationship><Relationship Id="rId6" Type="http://schemas.openxmlformats.org/officeDocument/2006/relationships/worksheet" Target="worksheets/sheet6.xml"></Relationship><Relationship Id="rId7" Type="http://schemas.openxmlformats.org/officeDocument/2006/relationships/sharedStrings" Target="sharedStrings.xml"></Relationship><Relationship Id="rId8" Type="http://schemas.openxmlformats.org/officeDocument/2006/relationships/sheetMetadata" Target="metadata.xml"></Relationship><Relationship Id="rId9" Type="http://schemas.openxmlformats.org/officeDocument/2006/relationships/styles" Target="styles.xml"></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Ruler="false" workbookViewId="0"/>
  </sheetViews>
  <sheetFormatPr baseColWidth="12" defaultRowHeight="15" x14ac:dyDescent="0"/>
  <cols>
    <col min="1" max="1" width="9.29" customWidth="1"/>
    <col min="2" max="2" width="110.71" customWidth="1"/>
  </cols>
  <sheetData>
    <row r="1" ht="16.666666666666668" customHeight="1"/>
    <row r="2" ht="16.666666666666668" customHeight="1"/>
    <row r="3" ht="29.166666666666668" customHeight="1">
      <c r="B3" t="s" s="6">
        <v>0</v>
      </c>
    </row>
    <row r="4" customHeight="1"/>
    <row r="5" ht="49.166666666666664" customHeight="1">
      <c r="B5" t="s" s="6">
        <v>1</v>
      </c>
    </row>
    <row r="6" customHeight="1"/>
    <row r="7" customHeight="1"/>
    <row r="8" customHeight="1"/>
    <row r="9" customHeight="1"/>
    <row r="10" customHeight="1"/>
    <row r="11" customHeight="1"/>
    <row r="12" customHeight="1"/>
    <row r="13" customHeight="1"/>
    <row r="14" customHeight="1"/>
    <row r="15" customHeight="1"/>
    <row r="16" customHeight="1"/>
    <row r="17" customHeight="1"/>
    <row r="18" customHeight="1"/>
    <row r="19" customHeight="1"/>
    <row r="20" customHeight="1"/>
    <row r="21" customHeight="1"/>
    <row r="22" customHeight="1"/>
    <row r="23" customHeight="1"/>
    <row r="24" customHeight="1"/>
    <row r="25" customHeight="1"/>
    <row r="26" customHeight="1"/>
    <row r="27" customHeight="1"/>
    <row r="28" customHeight="1"/>
    <row r="29" customHeight="1"/>
    <row r="30" customHeight="1"/>
    <row r="31" customHeight="1"/>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sheetData>
  <pageMargins left="0.75" right="0.75" top="1" bottom="1" header="0.5" footer="0.5"/>
  <tableParts count="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Ruler="false" workbookViewId="0"/>
  </sheetViews>
  <sheetFormatPr baseColWidth="12" defaultRowHeight="15" x14ac:dyDescent="0"/>
  <cols>
    <col min="1" max="1" width="9.29" customWidth="1"/>
    <col min="2" max="2" width="9.29" customWidth="1"/>
    <col min="3" max="3" width="64.57" customWidth="1"/>
    <col min="4" max="4" width="11.81" customWidth="1"/>
    <col min="5" max="5" width="11.81" customWidth="1"/>
    <col min="6" max="6" width="11.81" customWidth="1"/>
    <col min="7" max="7" width="11.81" customWidth="1"/>
    <col min="8" max="8" width="11.81" customWidth="1"/>
    <col min="9" max="9" width="11.81" customWidth="1"/>
    <col min="10" max="10" width="11.81" customWidth="1"/>
    <col min="11" max="11" width="11.81" customWidth="1"/>
    <col min="12" max="12" width="11.81" customWidth="1"/>
    <col min="13" max="13" width="11.81" customWidth="1"/>
    <col min="14" max="14" width="9.29" customWidth="1"/>
    <col min="15" max="15" width="11.81" customWidth="1"/>
    <col min="16" max="16" width="11.81" customWidth="1"/>
    <col min="17" max="17" width="11.81" customWidth="1"/>
  </cols>
  <sheetData>
    <row r="1" ht="16.666666666666668" customHeight="1"/>
    <row r="2" ht="29.166666666666668" customHeight="1">
      <c r="C2" t="s" s="7">
        <v>2</v>
      </c>
    </row>
    <row r="3" ht="16.666666666666668" customHeight="1"/>
    <row r="4" ht="16.666666666666668" customHeight="1">
      <c r="D4" t="s" s="8">
        <v>3</v>
      </c>
      <c r="O4" t="s" s="9">
        <v>4</v>
      </c>
    </row>
    <row r="5" ht="16.666666666666668" customHeight="1">
      <c r="C5" t="s" s="10">
        <v>5</v>
      </c>
      <c r="D5" s="11">
        <v>45838</v>
      </c>
      <c r="E5" s="11">
        <v>45747</v>
      </c>
      <c r="F5" s="11">
        <v>45657</v>
      </c>
      <c r="G5" s="11">
        <v>45565</v>
      </c>
      <c r="H5" s="11">
        <v>45473</v>
      </c>
      <c r="I5" s="11">
        <v>45382</v>
      </c>
      <c r="J5" s="11">
        <v>45291</v>
      </c>
      <c r="K5" s="11">
        <v>45199</v>
      </c>
      <c r="L5" s="11">
        <v>45107</v>
      </c>
      <c r="M5" s="11">
        <v>45016</v>
      </c>
      <c r="O5" s="11">
        <v>45657</v>
      </c>
      <c r="P5" s="11">
        <v>45291</v>
      </c>
      <c r="Q5" s="11">
        <v>44926</v>
      </c>
    </row>
    <row r="6" ht="16.666666666666668" customHeight="1">
      <c r="C6" t="s" s="7">
        <v>6</v>
      </c>
      <c r="D6" s="12">
        <v>186900000</v>
      </c>
      <c r="E6" s="12">
        <v>209200000</v>
      </c>
      <c r="F6" s="12">
        <v>183800000</v>
      </c>
      <c r="G6" s="12">
        <v>191300000</v>
      </c>
      <c r="H6" s="12">
        <v>150600000</v>
      </c>
      <c r="I6" s="12">
        <v>161900000</v>
      </c>
      <c r="J6" s="12">
        <v>133700000</v>
      </c>
      <c r="K6" s="12">
        <v>152800000</v>
      </c>
      <c r="L6" s="12">
        <v>143300000</v>
      </c>
      <c r="M6" s="12">
        <v>169600000</v>
      </c>
      <c r="O6" s="12">
        <v>687600000</v>
      </c>
      <c r="P6" s="12">
        <v>599400000</v>
      </c>
      <c r="Q6" s="12">
        <v>538900000</v>
      </c>
    </row>
    <row r="7" ht="16.666666666666668" customHeight="1">
      <c r="C7" t="s" s="7">
        <v>7</v>
      </c>
      <c r="E7" s="6"/>
    </row>
    <row r="8" ht="16.666666666666668" customHeight="1">
      <c r="C8" t="s" s="6">
        <v>8</v>
      </c>
      <c r="D8" s="13">
        <v>16600000</v>
      </c>
      <c r="E8" s="13">
        <v>18200000</v>
      </c>
      <c r="F8" s="13">
        <v>16700000</v>
      </c>
      <c r="G8" s="13">
        <v>17700000</v>
      </c>
      <c r="H8" s="13">
        <v>14900000</v>
      </c>
      <c r="I8" s="13">
        <v>14200000</v>
      </c>
      <c r="J8" s="13">
        <v>13800000</v>
      </c>
      <c r="K8" s="13">
        <v>13300000</v>
      </c>
      <c r="L8" s="13">
        <v>13100000</v>
      </c>
      <c r="M8" s="13">
        <v>13800000</v>
      </c>
      <c r="O8" s="13">
        <v>63500000</v>
      </c>
      <c r="P8" s="13">
        <v>54000000</v>
      </c>
      <c r="Q8" s="13">
        <v>39800000</v>
      </c>
    </row>
    <row r="9" ht="16.666666666666668" customHeight="1">
      <c r="C9" t="s" s="6">
        <v>9</v>
      </c>
      <c r="D9" s="13">
        <v>17900000</v>
      </c>
      <c r="E9" s="13">
        <v>16800000</v>
      </c>
      <c r="F9" s="13">
        <v>16100000</v>
      </c>
      <c r="G9" s="13">
        <v>23000000</v>
      </c>
      <c r="H9" s="13">
        <v>22700000</v>
      </c>
      <c r="I9" s="13">
        <v>20700000</v>
      </c>
      <c r="J9" s="13">
        <v>20300000</v>
      </c>
      <c r="K9" s="13">
        <v>20700000</v>
      </c>
      <c r="L9" s="13">
        <v>20000000</v>
      </c>
      <c r="M9" s="13">
        <v>19500000</v>
      </c>
      <c r="O9" s="13">
        <v>82500000</v>
      </c>
      <c r="P9" s="13">
        <v>80500000</v>
      </c>
      <c r="Q9" s="13">
        <v>77600000</v>
      </c>
    </row>
    <row r="10" ht="16.666666666666668" customHeight="1">
      <c r="C10" t="s" s="6">
        <v>10</v>
      </c>
      <c r="D10" s="13">
        <v>128000000</v>
      </c>
      <c r="E10" s="13">
        <v>159700000</v>
      </c>
      <c r="F10" s="13">
        <v>128500000</v>
      </c>
      <c r="G10" s="13">
        <v>128100000</v>
      </c>
      <c r="H10" s="13">
        <v>106100000</v>
      </c>
      <c r="I10" s="13">
        <v>107900000</v>
      </c>
      <c r="J10" s="13">
        <v>80400000</v>
      </c>
      <c r="K10" s="13">
        <v>100600000</v>
      </c>
      <c r="L10" s="13">
        <v>98800000</v>
      </c>
      <c r="M10" s="13">
        <v>121700000</v>
      </c>
      <c r="O10" s="13">
        <v>470600000</v>
      </c>
      <c r="P10" s="13">
        <v>401500000</v>
      </c>
      <c r="Q10" s="13">
        <v>375600000</v>
      </c>
    </row>
    <row r="11" ht="16.666666666666668" customHeight="1">
      <c r="C11" t="s" s="6">
        <v>11</v>
      </c>
      <c r="D11" s="13">
        <v>13700000</v>
      </c>
      <c r="E11" s="13">
        <v>13800000</v>
      </c>
      <c r="F11" s="13">
        <v>13800000</v>
      </c>
      <c r="G11" s="13">
        <v>15900000</v>
      </c>
      <c r="H11" s="13">
        <v>16500000</v>
      </c>
      <c r="I11" s="13">
        <v>15400000</v>
      </c>
      <c r="J11" s="13">
        <v>14600000</v>
      </c>
      <c r="K11" s="13">
        <v>14200000</v>
      </c>
      <c r="L11" s="13">
        <v>15600000</v>
      </c>
      <c r="M11" s="13">
        <v>15400000</v>
      </c>
      <c r="O11" s="13">
        <v>61600000</v>
      </c>
      <c r="P11" s="13">
        <v>59800000</v>
      </c>
      <c r="Q11" s="13">
        <v>58200000</v>
      </c>
    </row>
    <row r="12" ht="16.666666666666668" customHeight="1">
      <c r="C12" t="s" s="6">
        <v>12</v>
      </c>
      <c r="D12" s="14">
        <v>0</v>
      </c>
      <c r="E12" s="14">
        <v>0</v>
      </c>
      <c r="F12" s="14">
        <v>0</v>
      </c>
      <c r="G12" s="14">
        <v>0</v>
      </c>
      <c r="H12" s="14">
        <v>0</v>
      </c>
      <c r="I12" s="14">
        <v>0</v>
      </c>
      <c r="J12" s="14">
        <v>0</v>
      </c>
      <c r="K12" s="14">
        <v>0</v>
      </c>
      <c r="L12" s="14">
        <v>0</v>
      </c>
      <c r="M12" s="14">
        <v>0</v>
      </c>
      <c r="O12" s="14">
        <v>0</v>
      </c>
      <c r="P12" s="14">
        <v>0</v>
      </c>
      <c r="Q12" s="14">
        <v>6700000</v>
      </c>
    </row>
    <row r="13" ht="16.666666666666668" customHeight="1">
      <c r="C13" t="s" s="15">
        <v>13</v>
      </c>
      <c r="D13" s="16">
        <v>176200000</v>
      </c>
      <c r="E13" s="16">
        <v>208500000</v>
      </c>
      <c r="F13" s="16">
        <v>175100000</v>
      </c>
      <c r="G13" s="16">
        <v>184700000</v>
      </c>
      <c r="H13" s="16">
        <v>160200000</v>
      </c>
      <c r="I13" s="16">
        <v>158200000</v>
      </c>
      <c r="J13" s="16">
        <v>129100000</v>
      </c>
      <c r="K13" s="16">
        <v>148800000</v>
      </c>
      <c r="L13" s="16">
        <v>147500000</v>
      </c>
      <c r="M13" s="16">
        <v>170400000</v>
      </c>
      <c r="O13" s="16">
        <v>678200000</v>
      </c>
      <c r="P13" s="16">
        <v>595800000</v>
      </c>
      <c r="Q13" s="16">
        <v>557900000</v>
      </c>
    </row>
    <row r="14" ht="16.666666666666668" customHeight="1">
      <c r="C14" t="s" s="7">
        <v>14</v>
      </c>
      <c r="D14" s="17">
        <v>10700000</v>
      </c>
      <c r="E14" s="17">
        <v>700000</v>
      </c>
      <c r="F14" s="17">
        <v>8700000</v>
      </c>
      <c r="G14" s="17">
        <v>6600000</v>
      </c>
      <c r="H14" s="17">
        <v>-9600000</v>
      </c>
      <c r="I14" s="17">
        <v>3700000</v>
      </c>
      <c r="J14" s="17">
        <v>4600000</v>
      </c>
      <c r="K14" s="17">
        <v>4000000</v>
      </c>
      <c r="L14" s="17">
        <v>-4200000</v>
      </c>
      <c r="M14" s="17">
        <v>-800000</v>
      </c>
      <c r="O14" s="17">
        <v>9400000</v>
      </c>
      <c r="P14" s="17">
        <v>3600000</v>
      </c>
      <c r="Q14" s="17">
        <v>-19000000</v>
      </c>
    </row>
    <row r="15" ht="16.666666666666668" customHeight="1">
      <c r="C15" t="s" s="6">
        <v>15</v>
      </c>
      <c r="D15" s="18"/>
      <c r="E15" s="18"/>
      <c r="F15" s="18"/>
      <c r="G15" s="18"/>
      <c r="H15" s="18"/>
      <c r="I15" s="18"/>
      <c r="J15" s="18"/>
      <c r="K15" s="18"/>
      <c r="L15" s="18"/>
      <c r="M15" s="18"/>
      <c r="O15" s="18"/>
      <c r="P15" s="18"/>
      <c r="Q15" s="18"/>
    </row>
    <row r="16" ht="16.666666666666668" customHeight="1">
      <c r="C16" t="s" s="15">
        <v>16</v>
      </c>
      <c r="D16" s="13">
        <v>800000</v>
      </c>
      <c r="E16" s="13">
        <v>700000</v>
      </c>
      <c r="F16" s="13">
        <v>600000</v>
      </c>
      <c r="G16" s="13">
        <v>1300000</v>
      </c>
      <c r="H16" s="13">
        <v>1500000</v>
      </c>
      <c r="I16" s="13">
        <v>1400000</v>
      </c>
      <c r="J16" s="13">
        <v>900000</v>
      </c>
      <c r="K16" s="13">
        <v>900000</v>
      </c>
      <c r="L16" s="13">
        <v>800000</v>
      </c>
      <c r="M16" s="13">
        <v>1000000</v>
      </c>
      <c r="O16" s="13">
        <v>4800000</v>
      </c>
      <c r="P16" s="13">
        <v>3600000</v>
      </c>
      <c r="Q16" s="13">
        <v>1500000</v>
      </c>
    </row>
    <row r="17" ht="16.666666666666668" customHeight="1">
      <c r="C17" t="s" s="15">
        <v>17</v>
      </c>
      <c r="D17" s="13">
        <v>-200000</v>
      </c>
      <c r="E17" s="13">
        <v>-100000</v>
      </c>
      <c r="F17" s="13">
        <v>-200000</v>
      </c>
      <c r="G17" s="13">
        <v>-100000</v>
      </c>
      <c r="H17" s="13">
        <v>-200000</v>
      </c>
      <c r="I17" s="13">
        <v>-200000</v>
      </c>
      <c r="J17" s="13">
        <v>-200000</v>
      </c>
      <c r="K17" s="13">
        <v>-200000</v>
      </c>
      <c r="L17" s="13">
        <v>-200000</v>
      </c>
      <c r="M17" s="13">
        <v>-200000</v>
      </c>
      <c r="O17" s="13">
        <v>-700000</v>
      </c>
      <c r="P17" s="13">
        <v>-800000</v>
      </c>
      <c r="Q17" s="13">
        <v>-2500000</v>
      </c>
    </row>
    <row r="18" ht="16.666666666666668" customHeight="1">
      <c r="C18" t="s" s="15">
        <v>18</v>
      </c>
      <c r="D18" s="14">
        <v>200000</v>
      </c>
      <c r="E18" s="14">
        <v>0</v>
      </c>
      <c r="F18" s="14">
        <v>-8400000</v>
      </c>
      <c r="G18" s="14">
        <v>0</v>
      </c>
      <c r="H18" s="14">
        <v>0</v>
      </c>
      <c r="I18" s="14">
        <v>-100000</v>
      </c>
      <c r="J18" s="14">
        <v>0</v>
      </c>
      <c r="K18" s="14">
        <v>0</v>
      </c>
      <c r="L18" s="14">
        <v>0</v>
      </c>
      <c r="M18" s="14">
        <v>-100000</v>
      </c>
      <c r="O18" s="14">
        <v>-8500000</v>
      </c>
      <c r="P18" s="14">
        <v>-100000</v>
      </c>
      <c r="Q18" s="14">
        <v>0</v>
      </c>
    </row>
    <row r="19" ht="16.666666666666668" customHeight="1">
      <c r="C19" t="s" s="19">
        <v>19</v>
      </c>
      <c r="D19" s="16">
        <v>800000</v>
      </c>
      <c r="E19" s="16">
        <v>600000</v>
      </c>
      <c r="F19" s="16">
        <v>-8000000</v>
      </c>
      <c r="G19" s="16">
        <v>1200000</v>
      </c>
      <c r="H19" s="16">
        <v>1300000</v>
      </c>
      <c r="I19" s="16">
        <v>1100000</v>
      </c>
      <c r="J19" s="16">
        <v>700000</v>
      </c>
      <c r="K19" s="16">
        <v>700000</v>
      </c>
      <c r="L19" s="16">
        <v>600000</v>
      </c>
      <c r="M19" s="16">
        <v>700000</v>
      </c>
      <c r="O19" s="16">
        <v>-4400000</v>
      </c>
      <c r="P19" s="16">
        <v>2700000</v>
      </c>
      <c r="Q19" s="16">
        <v>-1000000</v>
      </c>
    </row>
    <row r="20" ht="16.666666666666668" customHeight="1">
      <c r="C20" t="s" s="6">
        <v>20</v>
      </c>
      <c r="D20" s="20">
        <v>11500000</v>
      </c>
      <c r="E20" s="20">
        <v>1300000</v>
      </c>
      <c r="F20" s="20">
        <v>700000</v>
      </c>
      <c r="G20" s="20">
        <v>7800000</v>
      </c>
      <c r="H20" s="20">
        <v>-8300000</v>
      </c>
      <c r="I20" s="20">
        <v>4800000</v>
      </c>
      <c r="J20" s="20">
        <v>5300000</v>
      </c>
      <c r="K20" s="20">
        <v>4700000</v>
      </c>
      <c r="L20" s="20">
        <v>-3600000</v>
      </c>
      <c r="M20" s="20">
        <v>-100000</v>
      </c>
      <c r="O20" s="20">
        <v>5000000</v>
      </c>
      <c r="P20" s="20">
        <v>6300000</v>
      </c>
      <c r="Q20" s="20">
        <v>-20000000</v>
      </c>
    </row>
    <row r="21" ht="16.666666666666668" customHeight="1">
      <c r="C21" t="s" s="6">
        <v>21</v>
      </c>
      <c r="D21" s="14">
        <v>3300000</v>
      </c>
      <c r="E21" s="14">
        <v>1100000</v>
      </c>
      <c r="F21" s="14">
        <v>-37900000</v>
      </c>
      <c r="G21" s="14">
        <v>7700000</v>
      </c>
      <c r="H21" s="14">
        <v>1100000</v>
      </c>
      <c r="I21" s="14">
        <v>3700000</v>
      </c>
      <c r="J21" s="14">
        <v>7600000</v>
      </c>
      <c r="K21" s="14">
        <v>5200000</v>
      </c>
      <c r="L21" s="14">
        <v>7100000</v>
      </c>
      <c r="M21" s="14">
        <v>-1800000</v>
      </c>
      <c r="O21" s="14">
        <v>-25400000</v>
      </c>
      <c r="P21" s="14">
        <v>18100000</v>
      </c>
      <c r="Q21" s="14">
        <v>-9800000</v>
      </c>
    </row>
    <row r="22" ht="16.666666666666668" customHeight="1">
      <c r="C22" t="s" s="7">
        <v>22</v>
      </c>
      <c r="D22" s="21">
        <v>8200000</v>
      </c>
      <c r="E22" s="21">
        <v>200000</v>
      </c>
      <c r="F22" s="21">
        <v>38600000</v>
      </c>
      <c r="G22" s="21">
        <v>100000</v>
      </c>
      <c r="H22" s="21">
        <v>-9400000</v>
      </c>
      <c r="I22" s="21">
        <v>1100000</v>
      </c>
      <c r="J22" s="21">
        <v>-2300000</v>
      </c>
      <c r="K22" s="21">
        <v>-500000</v>
      </c>
      <c r="L22" s="21">
        <v>-10700000</v>
      </c>
      <c r="M22" s="21">
        <v>1700000</v>
      </c>
      <c r="O22" s="21">
        <v>30400000</v>
      </c>
      <c r="P22" s="21">
        <v>-11800000</v>
      </c>
      <c r="Q22" s="21">
        <v>-10200000</v>
      </c>
    </row>
    <row r="23" ht="16.666666666666668" customHeight="1">
      <c r="D23" s="22"/>
      <c r="E23" s="22"/>
      <c r="F23" s="22"/>
      <c r="G23" s="22"/>
      <c r="H23" s="22"/>
      <c r="I23" s="22"/>
      <c r="J23" s="22"/>
      <c r="K23" s="22"/>
      <c r="L23" s="22"/>
      <c r="M23" s="22"/>
      <c r="O23" s="22"/>
      <c r="P23" s="22"/>
      <c r="Q23" s="22"/>
    </row>
    <row r="24" customHeight="1">
      <c r="C24" t="s" s="7">
        <v>23</v>
      </c>
      <c r="E24" s="6"/>
    </row>
    <row r="25" customHeight="1">
      <c r="C25" t="s" s="6">
        <v>24</v>
      </c>
      <c r="D25" s="23">
        <v>0.11</v>
      </c>
      <c r="E25" s="23">
        <v>0</v>
      </c>
      <c r="F25" s="23">
        <v>0.52</v>
      </c>
      <c r="G25" s="23">
        <v>0</v>
      </c>
      <c r="H25" s="23">
        <v>-0.12</v>
      </c>
      <c r="I25" s="23">
        <v>0.01</v>
      </c>
      <c r="J25" s="23">
        <v>-0.03</v>
      </c>
      <c r="K25" s="23">
        <v>-0.01</v>
      </c>
      <c r="L25" s="23">
        <v>-0.14</v>
      </c>
      <c r="M25" s="23">
        <v>0.02</v>
      </c>
      <c r="O25" s="24">
        <v>0.4</v>
      </c>
      <c r="P25" s="24">
        <v>-0.15</v>
      </c>
      <c r="Q25" s="24">
        <v>-0.14</v>
      </c>
    </row>
    <row r="26" customHeight="1">
      <c r="C26" t="s" s="6">
        <v>25</v>
      </c>
      <c r="D26" s="23">
        <v>0.11</v>
      </c>
      <c r="E26" s="23">
        <v>0</v>
      </c>
      <c r="F26" s="23">
        <v>0.51</v>
      </c>
      <c r="G26" s="23">
        <v>0</v>
      </c>
      <c r="H26" s="23">
        <v>-0.12</v>
      </c>
      <c r="I26" s="23">
        <v>0.01</v>
      </c>
      <c r="J26" s="23">
        <v>-0.03</v>
      </c>
      <c r="K26" s="23">
        <v>-0.01</v>
      </c>
      <c r="L26" s="23">
        <v>-0.14</v>
      </c>
      <c r="M26" s="23">
        <v>0.02</v>
      </c>
      <c r="O26" s="24">
        <v>0.38</v>
      </c>
      <c r="P26" s="24">
        <v>-0.15</v>
      </c>
      <c r="Q26" s="24">
        <v>-0.14</v>
      </c>
    </row>
    <row r="27" ht="29.166666666666668" customHeight="1">
      <c r="C27" t="s" s="7">
        <v>26</v>
      </c>
      <c r="E27" s="6"/>
    </row>
    <row r="28" customHeight="1">
      <c r="C28" t="s" s="6">
        <v>24</v>
      </c>
      <c r="D28" s="25">
        <v>74800000</v>
      </c>
      <c r="E28" s="25">
        <v>74200000</v>
      </c>
      <c r="F28" s="25">
        <v>73700000</v>
      </c>
      <c r="G28" s="25">
        <v>77400000</v>
      </c>
      <c r="H28" s="25">
        <v>77900000</v>
      </c>
      <c r="I28" s="25">
        <v>77200000</v>
      </c>
      <c r="J28" s="25">
        <v>76500000</v>
      </c>
      <c r="K28" s="25">
        <v>77500000</v>
      </c>
      <c r="L28" s="25">
        <v>76800000</v>
      </c>
      <c r="M28" s="25">
        <v>75800000</v>
      </c>
      <c r="O28" s="25">
        <v>76500000</v>
      </c>
      <c r="P28" s="25">
        <v>76700000</v>
      </c>
      <c r="Q28" s="25">
        <v>70600000</v>
      </c>
    </row>
    <row r="29" customHeight="1">
      <c r="C29" t="s" s="6">
        <v>25</v>
      </c>
      <c r="D29" s="26">
        <v>76600000</v>
      </c>
      <c r="E29" s="26">
        <v>76100000</v>
      </c>
      <c r="F29" s="26">
        <v>75600000</v>
      </c>
      <c r="G29" s="26">
        <v>79300000</v>
      </c>
      <c r="H29" s="26">
        <v>77900000</v>
      </c>
      <c r="I29" s="26">
        <v>80500000</v>
      </c>
      <c r="J29" s="26">
        <v>76500000</v>
      </c>
      <c r="K29" s="26">
        <v>77500000</v>
      </c>
      <c r="L29" s="26">
        <v>76800000</v>
      </c>
      <c r="M29" s="26">
        <v>79700000</v>
      </c>
      <c r="O29" s="26">
        <v>78900000</v>
      </c>
      <c r="P29" s="26">
        <v>76700000</v>
      </c>
      <c r="Q29" s="26">
        <v>70600000</v>
      </c>
    </row>
    <row r="30" ht="16.666666666666668" customHeight="1"/>
    <row r="31" ht="16.666666666666668" customHeight="1"/>
    <row r="32" ht="16.666666666666668" customHeight="1">
      <c r="C32" t="s" s="7">
        <v>27</v>
      </c>
    </row>
    <row r="33" ht="16.666666666666668" customHeight="1">
      <c r="C33" t="s" s="27">
        <v>28</v>
      </c>
      <c r="D33" t="s" s="8">
        <v>3</v>
      </c>
      <c r="O33" t="s" s="8">
        <v>4</v>
      </c>
    </row>
    <row r="34" ht="16.666666666666668" customHeight="1">
      <c r="C34" t="s" s="10">
        <v>29</v>
      </c>
      <c r="D34" s="11">
        <v>45838</v>
      </c>
      <c r="E34" s="11">
        <v>45747</v>
      </c>
      <c r="F34" s="11">
        <v>45657</v>
      </c>
      <c r="G34" s="11">
        <v>45565</v>
      </c>
      <c r="H34" s="11">
        <v>45473</v>
      </c>
      <c r="I34" s="11">
        <v>45382</v>
      </c>
      <c r="J34" s="11">
        <v>45291</v>
      </c>
      <c r="K34" s="11">
        <v>45199</v>
      </c>
      <c r="L34" s="11">
        <v>45107</v>
      </c>
      <c r="M34" s="11">
        <v>45016</v>
      </c>
      <c r="O34" s="11">
        <f>O5</f>
        <v>45657</v>
      </c>
      <c r="P34" s="11">
        <v>45291</v>
      </c>
      <c r="Q34" s="11">
        <v>44926</v>
      </c>
    </row>
    <row r="35" ht="16.666666666666668" customHeight="1">
      <c r="C35" t="s" s="6">
        <v>30</v>
      </c>
      <c r="D35" s="28">
        <v>54700000</v>
      </c>
      <c r="E35" s="28">
        <v>74000000</v>
      </c>
      <c r="F35" s="28">
        <v>72000000</v>
      </c>
      <c r="G35" s="28">
        <v>68700000</v>
      </c>
      <c r="H35" s="28">
        <v>29500000</v>
      </c>
      <c r="I35" s="28">
        <v>21400000</v>
      </c>
      <c r="J35" s="28">
        <v>7800000</v>
      </c>
      <c r="K35" s="28">
        <v>6800000</v>
      </c>
      <c r="L35" s="28">
        <v>9900000</v>
      </c>
      <c r="M35" s="28">
        <v>20500000</v>
      </c>
      <c r="O35" s="28">
        <v>191600000</v>
      </c>
      <c r="P35" s="28">
        <v>45000000</v>
      </c>
      <c r="Q35" s="28">
        <v>34500000</v>
      </c>
    </row>
    <row r="36" ht="16.666666666666668" customHeight="1">
      <c r="C36" t="s" s="6">
        <v>31</v>
      </c>
      <c r="D36" s="13">
        <v>34800000</v>
      </c>
      <c r="E36" s="13">
        <v>38000000</v>
      </c>
      <c r="F36" s="13">
        <v>35000000</v>
      </c>
      <c r="G36" s="13">
        <v>45300000</v>
      </c>
      <c r="H36" s="13">
        <v>46100000</v>
      </c>
      <c r="I36" s="13">
        <v>50000000</v>
      </c>
      <c r="J36" s="13">
        <v>43200000</v>
      </c>
      <c r="K36" s="13">
        <v>54000000</v>
      </c>
      <c r="L36" s="13">
        <v>51200000</v>
      </c>
      <c r="M36" s="13">
        <v>61300000</v>
      </c>
      <c r="O36" s="13">
        <v>176400000</v>
      </c>
      <c r="P36" s="13">
        <v>209700000</v>
      </c>
      <c r="Q36" s="13">
        <v>210300000</v>
      </c>
    </row>
    <row r="37" ht="16.666666666666668" customHeight="1">
      <c r="C37" t="s" s="6">
        <v>32</v>
      </c>
      <c r="D37" s="13">
        <v>25000000</v>
      </c>
      <c r="E37" s="13">
        <v>28900000</v>
      </c>
      <c r="F37" s="13">
        <v>25500000</v>
      </c>
      <c r="G37" s="13">
        <v>27800000</v>
      </c>
      <c r="H37" s="13">
        <v>26100000</v>
      </c>
      <c r="I37" s="13">
        <v>30400000</v>
      </c>
      <c r="J37" s="13">
        <v>27600000</v>
      </c>
      <c r="K37" s="13">
        <v>24700000</v>
      </c>
      <c r="L37" s="13">
        <v>23700000</v>
      </c>
      <c r="M37" s="13">
        <v>25200000</v>
      </c>
      <c r="O37" s="13">
        <v>109800000</v>
      </c>
      <c r="P37" s="13">
        <v>101200000</v>
      </c>
      <c r="Q37" s="13">
        <v>91400000</v>
      </c>
    </row>
    <row r="38" ht="16.666666666666668" customHeight="1">
      <c r="C38" t="s" s="6">
        <v>33</v>
      </c>
      <c r="D38" s="13">
        <v>27500000</v>
      </c>
      <c r="E38" s="13">
        <v>24000000</v>
      </c>
      <c r="F38" s="13">
        <v>17600000</v>
      </c>
      <c r="G38" s="13">
        <v>23800000</v>
      </c>
      <c r="H38" s="13">
        <v>21700000</v>
      </c>
      <c r="I38" s="13">
        <v>21400000</v>
      </c>
      <c r="J38" s="13">
        <v>23600000</v>
      </c>
      <c r="K38" s="13">
        <v>32900000</v>
      </c>
      <c r="L38" s="13">
        <v>23100000</v>
      </c>
      <c r="M38" s="13">
        <v>22000000</v>
      </c>
      <c r="O38" s="13">
        <v>84500000</v>
      </c>
      <c r="P38" s="13">
        <v>101600000</v>
      </c>
      <c r="Q38" s="13">
        <v>109100000</v>
      </c>
    </row>
    <row r="39" ht="16.666666666666668" customHeight="1">
      <c r="C39" t="s" s="6">
        <v>34</v>
      </c>
      <c r="D39" s="14">
        <v>44900000</v>
      </c>
      <c r="E39" s="14">
        <v>44300000</v>
      </c>
      <c r="F39" s="14">
        <v>33700000</v>
      </c>
      <c r="G39" s="14">
        <v>25700000</v>
      </c>
      <c r="H39" s="14">
        <v>27200000</v>
      </c>
      <c r="I39" s="14">
        <v>38700000</v>
      </c>
      <c r="J39" s="14">
        <v>31500000</v>
      </c>
      <c r="K39" s="14">
        <v>34400000</v>
      </c>
      <c r="L39" s="14">
        <v>35400000</v>
      </c>
      <c r="M39" s="14">
        <v>40600000</v>
      </c>
      <c r="O39" s="14">
        <v>125300000</v>
      </c>
      <c r="P39" s="14">
        <v>141900000</v>
      </c>
      <c r="Q39" s="14">
        <v>93600000</v>
      </c>
    </row>
    <row r="40" ht="16.666666666666668" customHeight="1">
      <c r="C40" t="s" s="6">
        <v>35</v>
      </c>
      <c r="D40" s="29">
        <v>186900000</v>
      </c>
      <c r="E40" s="29">
        <v>209200000</v>
      </c>
      <c r="F40" s="29">
        <v>183800000</v>
      </c>
      <c r="G40" s="29">
        <v>191300000</v>
      </c>
      <c r="H40" s="29">
        <v>150600000</v>
      </c>
      <c r="I40" s="29">
        <v>161900000</v>
      </c>
      <c r="J40" s="29">
        <v>133700000</v>
      </c>
      <c r="K40" s="29">
        <f>SUM(K35:K39)</f>
        <v>152800000</v>
      </c>
      <c r="L40" s="29">
        <f>SUM(L35:L39)</f>
        <v>143300000</v>
      </c>
      <c r="M40" s="29">
        <f>SUM(M35:M39)</f>
        <v>169600000</v>
      </c>
      <c r="O40" s="29">
        <v>687600000</v>
      </c>
      <c r="P40" s="29">
        <v>599400000</v>
      </c>
      <c r="Q40" s="29">
        <v>538900000</v>
      </c>
    </row>
    <row r="41" ht="16.666666666666668" customHeight="1">
      <c r="D41" s="22"/>
      <c r="E41" s="22"/>
      <c r="F41" s="22"/>
      <c r="G41" s="22"/>
      <c r="H41" s="22"/>
      <c r="I41" s="22"/>
      <c r="J41" s="22"/>
      <c r="K41" s="22"/>
      <c r="L41" s="22"/>
      <c r="M41" s="22"/>
      <c r="O41" s="34"/>
      <c r="P41" s="34"/>
      <c r="Q41" s="34"/>
    </row>
    <row r="42" ht="16.666666666666668" customHeight="1"/>
    <row r="43" ht="16.666666666666668" customHeight="1">
      <c r="D43" t="s" s="8">
        <v>3</v>
      </c>
      <c r="O43" t="s" s="8">
        <v>4</v>
      </c>
    </row>
    <row r="44" ht="29.166666666666668" customHeight="1">
      <c r="C44" t="s" s="27">
        <v>36</v>
      </c>
      <c r="D44" s="11">
        <v>45838</v>
      </c>
      <c r="E44" s="11">
        <v>45747</v>
      </c>
      <c r="F44" s="11">
        <v>45657</v>
      </c>
      <c r="G44" s="11">
        <v>45565</v>
      </c>
      <c r="H44" s="11">
        <v>45473</v>
      </c>
      <c r="I44" s="11">
        <v>45382</v>
      </c>
      <c r="J44" s="11">
        <v>45291</v>
      </c>
      <c r="K44" s="11">
        <v>45199</v>
      </c>
      <c r="L44" s="11">
        <v>45107</v>
      </c>
      <c r="M44" s="11">
        <v>45016</v>
      </c>
      <c r="O44" s="11">
        <f>O34</f>
        <v>45657</v>
      </c>
      <c r="P44" s="11">
        <v>45291</v>
      </c>
      <c r="Q44" s="11">
        <v>44926</v>
      </c>
    </row>
    <row r="45" customHeight="1">
      <c r="C45" t="s" s="6">
        <v>37</v>
      </c>
      <c r="D45" s="28">
        <v>11900000</v>
      </c>
      <c r="E45" s="28">
        <v>37400000</v>
      </c>
      <c r="F45" s="28">
        <v>11100000</v>
      </c>
      <c r="G45" s="28">
        <v>11900000</v>
      </c>
      <c r="H45" s="28">
        <v>18600000</v>
      </c>
      <c r="I45" s="28">
        <v>27000000</v>
      </c>
      <c r="J45" s="28">
        <v>6100000</v>
      </c>
      <c r="K45" s="28">
        <v>19400000</v>
      </c>
      <c r="L45" s="28">
        <v>20300000</v>
      </c>
      <c r="M45" s="28">
        <v>38600000</v>
      </c>
      <c r="O45" s="28">
        <v>68600000</v>
      </c>
      <c r="P45" s="28">
        <v>84400000</v>
      </c>
      <c r="Q45" s="28">
        <v>102600000</v>
      </c>
    </row>
    <row r="46" customHeight="1">
      <c r="C46" t="s" s="6">
        <v>38</v>
      </c>
      <c r="D46" s="13">
        <v>89500000</v>
      </c>
      <c r="E46" s="13">
        <v>97600000</v>
      </c>
      <c r="F46" s="13">
        <v>91400000</v>
      </c>
      <c r="G46" s="13">
        <v>91900000</v>
      </c>
      <c r="H46" s="13">
        <v>59500000</v>
      </c>
      <c r="I46" s="13">
        <v>54600000</v>
      </c>
      <c r="J46" s="13">
        <v>47800000</v>
      </c>
      <c r="K46" s="13">
        <v>53500000</v>
      </c>
      <c r="L46" s="13">
        <v>49400000</v>
      </c>
      <c r="M46" s="13">
        <v>55800000</v>
      </c>
      <c r="O46" s="13">
        <v>297400000</v>
      </c>
      <c r="P46" s="13">
        <v>206500000</v>
      </c>
      <c r="Q46" s="13">
        <v>168400000</v>
      </c>
    </row>
    <row r="47" customHeight="1">
      <c r="C47" t="s" s="6">
        <v>39</v>
      </c>
      <c r="D47" s="14">
        <v>26600000</v>
      </c>
      <c r="E47" s="14">
        <v>24700000</v>
      </c>
      <c r="F47" s="14">
        <v>26000000</v>
      </c>
      <c r="G47" s="14">
        <v>24300000</v>
      </c>
      <c r="H47" s="14">
        <v>28000000</v>
      </c>
      <c r="I47" s="14">
        <v>26300000</v>
      </c>
      <c r="J47" s="14">
        <v>26500000</v>
      </c>
      <c r="K47" s="14">
        <v>27700000</v>
      </c>
      <c r="L47" s="14">
        <v>29100000</v>
      </c>
      <c r="M47" s="14">
        <v>27300000</v>
      </c>
      <c r="O47" s="14">
        <v>104600000</v>
      </c>
      <c r="P47" s="14">
        <v>110600000</v>
      </c>
      <c r="Q47" s="14">
        <f>Q48-SUM(Q45:Q46)</f>
        <v>104600000</v>
      </c>
    </row>
    <row r="48" customHeight="1">
      <c r="C48" t="s" s="6">
        <v>40</v>
      </c>
      <c r="D48" s="29">
        <v>128000000</v>
      </c>
      <c r="E48" s="29">
        <v>159700000</v>
      </c>
      <c r="F48" s="29">
        <v>128500000</v>
      </c>
      <c r="G48" s="29">
        <v>128100000</v>
      </c>
      <c r="H48" s="29">
        <v>106100000</v>
      </c>
      <c r="I48" s="29">
        <v>107900000</v>
      </c>
      <c r="J48" s="29">
        <v>80400000</v>
      </c>
      <c r="K48" s="29">
        <v>100600000</v>
      </c>
      <c r="L48" s="29">
        <v>98800000</v>
      </c>
      <c r="M48" s="29">
        <v>121700000</v>
      </c>
      <c r="O48" s="29">
        <v>470600000</v>
      </c>
      <c r="P48" s="29">
        <v>401500000</v>
      </c>
      <c r="Q48" s="29">
        <v>375600000</v>
      </c>
    </row>
    <row r="49" customHeight="1">
      <c r="D49" s="35"/>
      <c r="E49" s="35"/>
      <c r="F49" s="35"/>
      <c r="G49" s="35"/>
      <c r="H49" s="35"/>
      <c r="I49" s="35"/>
      <c r="J49" s="35"/>
      <c r="K49" s="35"/>
      <c r="L49" s="35"/>
      <c r="M49" s="35"/>
      <c r="O49" s="35"/>
      <c r="P49" s="35"/>
      <c r="Q49" s="35"/>
    </row>
    <row r="50" customHeight="1">
      <c r="D50" t="s" s="30">
        <v>3</v>
      </c>
      <c r="O50" t="s" s="8">
        <v>4</v>
      </c>
    </row>
    <row r="51" customHeight="1">
      <c r="F51" s="11">
        <v>45657</v>
      </c>
      <c r="G51" s="11">
        <v>45565</v>
      </c>
      <c r="H51" s="11">
        <v>45473</v>
      </c>
      <c r="I51" s="11">
        <v>45382</v>
      </c>
      <c r="J51" s="11">
        <v>45291</v>
      </c>
      <c r="K51" s="11">
        <v>45199</v>
      </c>
      <c r="L51" s="11">
        <v>45107</v>
      </c>
      <c r="M51" s="11">
        <v>45016</v>
      </c>
      <c r="O51" s="11">
        <f>O5</f>
        <v>45657</v>
      </c>
      <c r="P51" s="11">
        <v>45291</v>
      </c>
      <c r="Q51" s="11">
        <v>44926</v>
      </c>
    </row>
    <row r="52" customHeight="1">
      <c r="C52" t="s" s="6">
        <v>41</v>
      </c>
      <c r="F52" s="31">
        <v>19000000</v>
      </c>
      <c r="G52" s="31">
        <v>22000000</v>
      </c>
      <c r="H52" s="31">
        <v>23000000</v>
      </c>
      <c r="I52" s="31">
        <v>29000000</v>
      </c>
      <c r="J52" s="31">
        <v>24000000</v>
      </c>
      <c r="K52" s="31">
        <v>24000000</v>
      </c>
      <c r="L52" s="31">
        <v>22000000</v>
      </c>
      <c r="M52" s="31">
        <v>23000000</v>
      </c>
      <c r="O52" s="31">
        <v>23000000</v>
      </c>
      <c r="P52" s="31">
        <v>23000000</v>
      </c>
      <c r="Q52" s="31">
        <v>20000000</v>
      </c>
    </row>
    <row r="53" customHeight="1">
      <c r="C53" t="s" s="6">
        <v>42</v>
      </c>
      <c r="F53" s="32">
        <v>-0.201453029950104</v>
      </c>
      <c r="G53" s="32">
        <v>-0.0655310361048922</v>
      </c>
      <c r="H53" s="32">
        <v>0.0705678912576062</v>
      </c>
      <c r="I53" s="32">
        <v>0.251268664592632</v>
      </c>
      <c r="J53" s="32">
        <v>0.237330036578828</v>
      </c>
      <c r="K53" s="32">
        <v>0.217033195802527</v>
      </c>
      <c r="L53" s="32">
        <v>0.0933935516163273</v>
      </c>
      <c r="M53" s="32">
        <v>0.0699276945504319</v>
      </c>
      <c r="O53" s="32">
        <v>0.0105549437139274</v>
      </c>
      <c r="P53" s="32">
        <v>0.151632240835362</v>
      </c>
      <c r="Q53" s="32">
        <v>0.0400477139567381</v>
      </c>
    </row>
    <row r="54" customHeight="1"/>
    <row r="55" ht="32.5" customHeight="1">
      <c r="C55" t="s" s="33">
        <v>43</v>
      </c>
    </row>
    <row r="56" ht="24.166666666666668" customHeight="1"/>
    <row r="57" ht="16.666666666666668" customHeight="1"/>
    <row r="58" ht="16.666666666666668" customHeight="1"/>
    <row r="59" ht="16.666666666666668" customHeight="1"/>
    <row r="60" ht="16.666666666666668" customHeight="1"/>
    <row r="61" ht="16.666666666666668" customHeight="1"/>
    <row r="62" ht="16.666666666666668" customHeight="1"/>
  </sheetData>
  <mergeCells count="9">
    <mergeCell ref="D4:M4"/>
    <mergeCell ref="O4:Q4"/>
    <mergeCell ref="O43:Q43"/>
    <mergeCell ref="O33:Q33"/>
    <mergeCell ref="D33:M33"/>
    <mergeCell ref="D43:M43"/>
    <mergeCell ref="C55:M55"/>
    <mergeCell ref="D50:M50"/>
    <mergeCell ref="O50:Q50"/>
  </mergeCells>
  <pageMargins left="0.75" right="0.75" top="1" bottom="1" header="0.5" footer="0.5"/>
  <tableParts count="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Ruler="false" workbookViewId="0"/>
  </sheetViews>
  <sheetFormatPr baseColWidth="12" defaultRowHeight="15" x14ac:dyDescent="0"/>
  <cols>
    <col min="1" max="1" width="9.29" customWidth="1"/>
    <col min="2" max="2" width="9.29" customWidth="1"/>
    <col min="3" max="3" width="47.4" customWidth="1"/>
    <col min="4" max="4" width="11.81" customWidth="1"/>
    <col min="5" max="5" width="11.81" customWidth="1"/>
    <col min="6" max="6" width="11.81" customWidth="1"/>
    <col min="7" max="7" width="11.81" customWidth="1"/>
    <col min="8" max="8" width="11.81" customWidth="1"/>
    <col min="9" max="9" width="11.81" customWidth="1"/>
    <col min="10" max="10" width="11.81" customWidth="1"/>
    <col min="11" max="11" width="11.81" customWidth="1"/>
    <col min="12" max="12" width="11.81" customWidth="1"/>
    <col min="13" max="13" width="11.81" customWidth="1"/>
    <col min="14" max="14" width="11.81" customWidth="1"/>
  </cols>
  <sheetData>
    <row r="1" customHeight="1"/>
    <row r="2" ht="29.166666666666668" customHeight="1">
      <c r="C2" t="s" s="7">
        <v>44</v>
      </c>
    </row>
    <row r="3" customHeight="1"/>
    <row r="4" ht="16.666666666666668" customHeight="1">
      <c r="C4" t="s" s="36">
        <v>29</v>
      </c>
      <c r="D4" s="11">
        <v>45838</v>
      </c>
      <c r="E4" s="11">
        <v>45747</v>
      </c>
      <c r="F4" s="11">
        <v>45657</v>
      </c>
      <c r="G4" s="11">
        <v>45565</v>
      </c>
      <c r="H4" s="11">
        <v>45473</v>
      </c>
      <c r="I4" s="11">
        <v>45382</v>
      </c>
      <c r="J4" s="11">
        <v>45291</v>
      </c>
      <c r="K4" s="11">
        <v>45199</v>
      </c>
      <c r="L4" s="11">
        <v>45107</v>
      </c>
      <c r="M4" s="11">
        <v>45016</v>
      </c>
    </row>
    <row r="5" ht="16.666666666666668" customHeight="1">
      <c r="C5" t="s" s="37">
        <v>45</v>
      </c>
      <c r="D5" s="18"/>
      <c r="E5" s="18"/>
      <c r="F5" s="18"/>
      <c r="G5" s="18"/>
      <c r="H5" s="18"/>
      <c r="I5" s="18"/>
      <c r="J5" s="18"/>
      <c r="K5" s="18"/>
      <c r="L5" s="18"/>
      <c r="M5" s="18"/>
    </row>
    <row r="6" customHeight="1">
      <c r="C6" t="s" s="38">
        <v>46</v>
      </c>
    </row>
    <row r="7" customHeight="1">
      <c r="C7" t="s" s="39">
        <v>47</v>
      </c>
      <c r="D7" s="40">
        <v>105300000</v>
      </c>
      <c r="E7" s="40">
        <v>92200000</v>
      </c>
      <c r="F7" s="40">
        <v>66300000</v>
      </c>
      <c r="G7" s="40">
        <v>71700000</v>
      </c>
      <c r="H7" s="40">
        <v>113800000</v>
      </c>
      <c r="I7" s="40">
        <v>110900000</v>
      </c>
      <c r="J7" s="40">
        <v>100400000</v>
      </c>
      <c r="K7" s="40">
        <v>86600000</v>
      </c>
      <c r="L7" s="40">
        <v>67100000</v>
      </c>
      <c r="M7" s="40">
        <v>100800000</v>
      </c>
    </row>
    <row r="8" customHeight="1">
      <c r="C8" t="s" s="39">
        <v>48</v>
      </c>
      <c r="D8" s="41">
        <v>97800000</v>
      </c>
      <c r="E8" s="41">
        <v>120300000</v>
      </c>
      <c r="F8" s="41">
        <v>102200000</v>
      </c>
      <c r="G8" s="41">
        <v>102800000</v>
      </c>
      <c r="H8" s="41">
        <v>93700000</v>
      </c>
      <c r="I8" s="41">
        <v>93900000</v>
      </c>
      <c r="J8" s="41">
        <v>75500000</v>
      </c>
      <c r="K8" s="41">
        <v>84400000</v>
      </c>
      <c r="L8" s="41">
        <v>92400000</v>
      </c>
      <c r="M8" s="41">
        <v>97500000</v>
      </c>
    </row>
    <row r="9" customHeight="1">
      <c r="C9" t="s" s="39">
        <v>49</v>
      </c>
      <c r="D9" s="42">
        <v>35600000</v>
      </c>
      <c r="E9" s="42">
        <v>29400000</v>
      </c>
      <c r="F9" s="42">
        <v>28200000</v>
      </c>
      <c r="G9" s="42">
        <v>19200000</v>
      </c>
      <c r="H9" s="42">
        <v>22500000</v>
      </c>
      <c r="I9" s="42">
        <v>19400000</v>
      </c>
      <c r="J9" s="42">
        <v>22500000</v>
      </c>
      <c r="K9" s="42">
        <v>23800000</v>
      </c>
      <c r="L9" s="42">
        <v>21700000</v>
      </c>
      <c r="M9" s="42">
        <v>20500000</v>
      </c>
    </row>
    <row r="10" customHeight="1">
      <c r="C10" t="s" s="43">
        <v>50</v>
      </c>
      <c r="D10" s="44">
        <v>238700000</v>
      </c>
      <c r="E10" s="44">
        <v>241900000</v>
      </c>
      <c r="F10" s="44">
        <v>196700000</v>
      </c>
      <c r="G10" s="44">
        <v>193700000</v>
      </c>
      <c r="H10" s="44">
        <v>230000000</v>
      </c>
      <c r="I10" s="44">
        <v>224200000</v>
      </c>
      <c r="J10" s="44">
        <v>198400000</v>
      </c>
      <c r="K10" s="44">
        <v>194800000</v>
      </c>
      <c r="L10" s="44">
        <v>181200000</v>
      </c>
      <c r="M10" s="44">
        <v>218800000</v>
      </c>
    </row>
    <row r="11" customHeight="1">
      <c r="C11" t="s" s="38">
        <v>51</v>
      </c>
      <c r="D11" s="41">
        <v>35000000</v>
      </c>
      <c r="E11" s="41">
        <v>39100000</v>
      </c>
      <c r="F11" s="41">
        <v>43000000</v>
      </c>
      <c r="G11" s="41">
        <v>45300000</v>
      </c>
      <c r="H11" s="41">
        <v>48900000</v>
      </c>
      <c r="I11" s="41">
        <v>50600000</v>
      </c>
      <c r="J11" s="41">
        <v>52600000</v>
      </c>
      <c r="K11" s="41">
        <v>52800000</v>
      </c>
      <c r="L11" s="41">
        <v>52500000</v>
      </c>
      <c r="M11" s="41">
        <v>50800000</v>
      </c>
    </row>
    <row r="12" customHeight="1">
      <c r="C12" t="s" s="38">
        <v>52</v>
      </c>
      <c r="D12" s="41">
        <v>115900000</v>
      </c>
      <c r="E12" s="41">
        <v>112500000</v>
      </c>
      <c r="F12" s="41">
        <v>112400000</v>
      </c>
      <c r="G12" s="41">
        <v>111800000</v>
      </c>
      <c r="H12" s="41">
        <v>111500000</v>
      </c>
      <c r="I12" s="41">
        <v>111500000</v>
      </c>
      <c r="J12" s="41">
        <v>111500000</v>
      </c>
      <c r="K12" s="41">
        <v>111300000</v>
      </c>
      <c r="L12" s="41">
        <v>111500000</v>
      </c>
      <c r="M12" s="41">
        <v>111400000</v>
      </c>
    </row>
    <row r="13" customHeight="1">
      <c r="C13" t="s" s="38">
        <v>53</v>
      </c>
      <c r="D13" s="41">
        <v>28500000</v>
      </c>
      <c r="E13" s="41">
        <v>29900000</v>
      </c>
      <c r="F13" s="41">
        <v>33300000</v>
      </c>
      <c r="G13" s="41">
        <v>36700000</v>
      </c>
      <c r="H13" s="41">
        <v>40000000</v>
      </c>
      <c r="I13" s="41">
        <v>43500000</v>
      </c>
      <c r="J13" s="41">
        <v>46900000</v>
      </c>
      <c r="K13" s="41">
        <v>50500000</v>
      </c>
      <c r="L13" s="41">
        <v>54900000</v>
      </c>
      <c r="M13" s="41">
        <v>59500000</v>
      </c>
    </row>
    <row r="14" customHeight="1">
      <c r="C14" t="s" s="38">
        <v>54</v>
      </c>
      <c r="D14" s="41">
        <v>48900000</v>
      </c>
      <c r="E14" s="41">
        <v>45800000</v>
      </c>
      <c r="F14" s="41">
        <v>45600000</v>
      </c>
      <c r="G14" s="13">
        <v>0</v>
      </c>
      <c r="H14" s="13">
        <v>0</v>
      </c>
      <c r="I14" s="13">
        <v>0</v>
      </c>
      <c r="J14" s="13">
        <v>0</v>
      </c>
      <c r="K14" s="13">
        <v>0</v>
      </c>
      <c r="L14" s="13">
        <v>0</v>
      </c>
      <c r="M14" s="13">
        <v>0</v>
      </c>
    </row>
    <row r="15" customHeight="1">
      <c r="C15" t="s" s="38">
        <v>55</v>
      </c>
      <c r="D15" s="41">
        <v>8000000</v>
      </c>
      <c r="E15" s="41">
        <v>4700000</v>
      </c>
      <c r="F15" s="41">
        <v>5300000</v>
      </c>
      <c r="G15" s="41">
        <v>5400000</v>
      </c>
      <c r="H15" s="41">
        <v>6000000</v>
      </c>
      <c r="I15" s="41">
        <v>6500000</v>
      </c>
      <c r="J15" s="41">
        <v>7200000</v>
      </c>
      <c r="K15" s="41">
        <v>9200000</v>
      </c>
      <c r="L15" s="41">
        <v>9900000</v>
      </c>
      <c r="M15" s="41">
        <v>10600000</v>
      </c>
    </row>
    <row r="16" customHeight="1">
      <c r="C16" t="s" s="38">
        <v>56</v>
      </c>
      <c r="D16" s="42">
        <v>1000000</v>
      </c>
      <c r="E16" s="42">
        <v>1100000</v>
      </c>
      <c r="F16" s="42">
        <v>1300000</v>
      </c>
      <c r="G16" s="42">
        <v>9500000</v>
      </c>
      <c r="H16" s="42">
        <v>9800000</v>
      </c>
      <c r="I16" s="42">
        <v>9800000</v>
      </c>
      <c r="J16" s="42">
        <v>2000000</v>
      </c>
      <c r="K16" s="42">
        <v>2200000</v>
      </c>
      <c r="L16" s="42">
        <v>600000</v>
      </c>
      <c r="M16" s="42">
        <v>1000000</v>
      </c>
    </row>
    <row r="17" customHeight="1">
      <c r="C17" t="s" s="37">
        <v>57</v>
      </c>
      <c r="D17" s="21">
        <v>476000000</v>
      </c>
      <c r="E17" s="21">
        <v>475000000</v>
      </c>
      <c r="F17" s="21">
        <v>437600000</v>
      </c>
      <c r="G17" s="21">
        <v>402400000</v>
      </c>
      <c r="H17" s="21">
        <v>446200000</v>
      </c>
      <c r="I17" s="21">
        <v>446100000</v>
      </c>
      <c r="J17" s="21">
        <v>418600000</v>
      </c>
      <c r="K17" s="21">
        <v>420800000</v>
      </c>
      <c r="L17" s="21">
        <v>410600000</v>
      </c>
      <c r="M17" s="21">
        <v>452100000</v>
      </c>
    </row>
    <row r="18" customHeight="1">
      <c r="C18" t="s" s="37">
        <v>58</v>
      </c>
      <c r="D18" s="22"/>
      <c r="E18" s="22"/>
      <c r="F18" s="22"/>
      <c r="G18" s="22"/>
      <c r="H18" s="22"/>
      <c r="I18" s="22"/>
      <c r="J18" s="22"/>
      <c r="K18" s="22"/>
      <c r="L18" s="22"/>
      <c r="M18" s="22"/>
    </row>
    <row r="19" customHeight="1">
      <c r="C19" t="s" s="38">
        <v>59</v>
      </c>
      <c r="E19" s="6"/>
    </row>
    <row r="20" customHeight="1">
      <c r="C20" t="s" s="39">
        <v>60</v>
      </c>
      <c r="D20" s="40">
        <v>11800000</v>
      </c>
      <c r="E20" s="40">
        <v>24300000</v>
      </c>
      <c r="F20" s="40">
        <v>8900000</v>
      </c>
      <c r="G20" s="40">
        <v>12400000</v>
      </c>
      <c r="H20" s="40">
        <v>10100000</v>
      </c>
      <c r="I20" s="40">
        <v>15300000</v>
      </c>
      <c r="J20" s="40">
        <v>1700000</v>
      </c>
      <c r="K20" s="40">
        <v>13100000</v>
      </c>
      <c r="L20" s="40">
        <v>1600000</v>
      </c>
      <c r="M20" s="40">
        <v>12000000</v>
      </c>
    </row>
    <row r="21" customHeight="1">
      <c r="C21" t="s" s="39">
        <v>61</v>
      </c>
      <c r="D21" s="41">
        <v>57500000</v>
      </c>
      <c r="E21" s="41">
        <v>66100000</v>
      </c>
      <c r="F21" s="41">
        <v>51200000</v>
      </c>
      <c r="G21" s="41">
        <v>54100000</v>
      </c>
      <c r="H21" s="41">
        <v>43800000</v>
      </c>
      <c r="I21" s="41">
        <v>38500000</v>
      </c>
      <c r="J21" s="41">
        <v>35600000</v>
      </c>
      <c r="K21" s="41">
        <v>31900000</v>
      </c>
      <c r="L21" s="41">
        <v>33400000</v>
      </c>
      <c r="M21" s="41">
        <v>37100000</v>
      </c>
    </row>
    <row r="22" customHeight="1">
      <c r="C22" t="s" s="39">
        <v>62</v>
      </c>
      <c r="D22" s="14">
        <v>0</v>
      </c>
      <c r="E22" s="14">
        <v>0</v>
      </c>
      <c r="F22" s="14">
        <v>0</v>
      </c>
      <c r="G22" s="14">
        <v>0</v>
      </c>
      <c r="H22" s="14">
        <v>0</v>
      </c>
      <c r="I22" s="14">
        <v>0</v>
      </c>
      <c r="J22" s="14">
        <v>0</v>
      </c>
      <c r="K22" s="14">
        <v>0</v>
      </c>
      <c r="L22" s="14">
        <v>0</v>
      </c>
      <c r="M22" s="42">
        <v>30900000</v>
      </c>
    </row>
    <row r="23" customHeight="1">
      <c r="C23" t="s" s="43">
        <v>63</v>
      </c>
      <c r="D23" s="44">
        <v>69300000</v>
      </c>
      <c r="E23" s="44">
        <v>90400000</v>
      </c>
      <c r="F23" s="44">
        <v>60100000</v>
      </c>
      <c r="G23" s="44">
        <v>66500000</v>
      </c>
      <c r="H23" s="44">
        <v>53900000</v>
      </c>
      <c r="I23" s="44">
        <v>53800000</v>
      </c>
      <c r="J23" s="44">
        <v>37300000</v>
      </c>
      <c r="K23" s="44">
        <v>45000000</v>
      </c>
      <c r="L23" s="44">
        <v>35000000</v>
      </c>
      <c r="M23" s="44">
        <v>80000000</v>
      </c>
    </row>
    <row r="24" customHeight="1">
      <c r="C24" t="s" s="38">
        <v>64</v>
      </c>
      <c r="E24" s="6"/>
    </row>
    <row r="25" customHeight="1">
      <c r="C25" t="s" s="38">
        <v>65</v>
      </c>
      <c r="D25" s="13">
        <v>0</v>
      </c>
      <c r="E25" s="13">
        <v>0</v>
      </c>
      <c r="F25" s="13">
        <v>0</v>
      </c>
      <c r="G25" s="13">
        <v>0</v>
      </c>
      <c r="H25" s="13">
        <v>0</v>
      </c>
      <c r="I25" s="13">
        <v>0</v>
      </c>
      <c r="J25" s="13">
        <v>0</v>
      </c>
      <c r="K25" s="13">
        <v>0</v>
      </c>
      <c r="L25" s="13">
        <v>0</v>
      </c>
      <c r="M25" s="13">
        <v>0</v>
      </c>
    </row>
    <row r="26" customHeight="1">
      <c r="C26" t="s" s="38">
        <v>66</v>
      </c>
      <c r="D26" s="42">
        <v>16700000</v>
      </c>
      <c r="E26" s="42">
        <v>13000000</v>
      </c>
      <c r="F26" s="42">
        <v>13300000</v>
      </c>
      <c r="G26" s="42">
        <v>13500000</v>
      </c>
      <c r="H26" s="42">
        <v>12900000</v>
      </c>
      <c r="I26" s="42">
        <v>13600000</v>
      </c>
      <c r="J26" s="42">
        <v>14400000</v>
      </c>
      <c r="K26" s="42">
        <v>11600000</v>
      </c>
      <c r="L26" s="42">
        <v>10600000</v>
      </c>
      <c r="M26" s="42">
        <v>10300000</v>
      </c>
    </row>
    <row r="27" customHeight="1">
      <c r="C27" t="s" s="43">
        <v>67</v>
      </c>
      <c r="D27" s="44">
        <v>86000000</v>
      </c>
      <c r="E27" s="44">
        <v>103400000</v>
      </c>
      <c r="F27" s="44">
        <v>73400000</v>
      </c>
      <c r="G27" s="44">
        <v>80000000</v>
      </c>
      <c r="H27" s="44">
        <v>66800000</v>
      </c>
      <c r="I27" s="44">
        <v>67400000</v>
      </c>
      <c r="J27" s="44">
        <v>51700000</v>
      </c>
      <c r="K27" s="44">
        <v>56600000</v>
      </c>
      <c r="L27" s="44">
        <v>45600000</v>
      </c>
      <c r="M27" s="44">
        <v>90300000</v>
      </c>
    </row>
    <row r="28" customHeight="1">
      <c r="C28" t="s" s="38">
        <v>68</v>
      </c>
      <c r="E28" s="45"/>
    </row>
    <row r="29" customHeight="1">
      <c r="C29" t="s" s="38">
        <v>69</v>
      </c>
      <c r="D29" s="46">
        <v>390000000</v>
      </c>
      <c r="E29" s="46">
        <v>371600000</v>
      </c>
      <c r="F29" s="46">
        <v>364200000</v>
      </c>
      <c r="G29" s="46">
        <v>322400000</v>
      </c>
      <c r="H29" s="46">
        <v>379400000</v>
      </c>
      <c r="I29" s="46">
        <v>378700000</v>
      </c>
      <c r="J29" s="46">
        <v>366900000</v>
      </c>
      <c r="K29" s="46">
        <v>364200000</v>
      </c>
      <c r="L29" s="46">
        <v>365000000</v>
      </c>
      <c r="M29" s="46">
        <v>361800000</v>
      </c>
    </row>
    <row r="30" customHeight="1">
      <c r="C30" t="s" s="37">
        <v>70</v>
      </c>
      <c r="D30" s="21">
        <v>476000000</v>
      </c>
      <c r="E30" s="21">
        <v>475000000</v>
      </c>
      <c r="F30" s="21">
        <v>437600000</v>
      </c>
      <c r="G30" s="21">
        <v>402400000</v>
      </c>
      <c r="H30" s="21">
        <v>446200000</v>
      </c>
      <c r="I30" s="21">
        <v>446100000</v>
      </c>
      <c r="J30" s="21">
        <v>418600000</v>
      </c>
      <c r="K30" s="21">
        <v>420800000</v>
      </c>
      <c r="L30" s="21">
        <v>410600000</v>
      </c>
      <c r="M30" s="21">
        <v>452100000</v>
      </c>
    </row>
    <row r="31" customHeight="1">
      <c r="D31" s="47"/>
      <c r="E31" s="47"/>
      <c r="F31" s="47"/>
      <c r="G31" s="47"/>
      <c r="H31" s="47"/>
      <c r="I31" s="47"/>
      <c r="J31" s="47"/>
      <c r="K31" s="47"/>
      <c r="L31" s="47"/>
      <c r="M31" s="47"/>
    </row>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row r="51" customHeight="1"/>
    <row r="52" customHeight="1"/>
  </sheetData>
  <pageMargins left="0.75" right="0.75" top="1" bottom="1" header="0.5" footer="0.5"/>
  <tableParts count="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Ruler="false" workbookViewId="0"/>
  </sheetViews>
  <sheetFormatPr baseColWidth="12" defaultRowHeight="15" x14ac:dyDescent="0"/>
  <cols>
    <col min="1" max="1" width="9.29" customWidth="1"/>
    <col min="2" max="2" width="9.29" customWidth="1"/>
    <col min="3" max="3" width="95.43" customWidth="1"/>
    <col min="4" max="4" width="11.81" customWidth="1"/>
    <col min="5" max="5" width="11.81" customWidth="1"/>
    <col min="6" max="6" width="11.81" customWidth="1"/>
    <col min="7" max="7" width="11.81" customWidth="1"/>
    <col min="8" max="8" width="11.81" customWidth="1"/>
    <col min="9" max="9" width="11.81" customWidth="1"/>
    <col min="10" max="10" width="11.81" customWidth="1"/>
    <col min="11" max="11" width="11.81" customWidth="1"/>
    <col min="12" max="12" width="11.81" customWidth="1"/>
    <col min="13" max="13" width="11.81" customWidth="1"/>
  </cols>
  <sheetData>
    <row r="1" ht="16.666666666666668" customHeight="1"/>
    <row r="2" ht="33.333333333333336" customHeight="1">
      <c r="C2" t="s" s="7">
        <v>71</v>
      </c>
    </row>
    <row r="3" ht="16.666666666666668" customHeight="1"/>
    <row r="4" ht="16.666666666666668" customHeight="1">
      <c r="D4" t="s" s="9">
        <v>72</v>
      </c>
    </row>
    <row r="5" ht="16.666666666666668" customHeight="1">
      <c r="C5" t="s" s="10">
        <v>29</v>
      </c>
      <c r="D5" s="11">
        <v>45838</v>
      </c>
      <c r="E5" s="11">
        <v>45747</v>
      </c>
      <c r="F5" s="11">
        <v>45657</v>
      </c>
      <c r="G5" s="11">
        <v>45565</v>
      </c>
      <c r="H5" s="11">
        <v>45473</v>
      </c>
      <c r="I5" s="11">
        <v>45382</v>
      </c>
      <c r="J5" s="11">
        <v>45291</v>
      </c>
      <c r="K5" s="11">
        <v>45199</v>
      </c>
      <c r="L5" s="11">
        <v>45107</v>
      </c>
      <c r="M5" s="11">
        <v>45016</v>
      </c>
      <c r="N5" s="11">
        <v>44926</v>
      </c>
    </row>
    <row r="6" ht="16.666666666666668" customHeight="1">
      <c r="C6" t="s" s="37">
        <v>73</v>
      </c>
      <c r="D6" s="18"/>
      <c r="E6" s="18"/>
      <c r="F6" s="18"/>
      <c r="G6" s="18"/>
      <c r="H6" s="18"/>
      <c r="I6" s="18"/>
      <c r="J6" s="18"/>
      <c r="K6" s="18"/>
      <c r="L6" s="18"/>
      <c r="M6" s="18"/>
      <c r="N6" s="48"/>
    </row>
    <row r="7" ht="16.666666666666668" customHeight="1">
      <c r="C7" t="s" s="38">
        <v>22</v>
      </c>
      <c r="D7" s="40">
        <v>8400000</v>
      </c>
      <c r="E7" s="40">
        <v>200000</v>
      </c>
      <c r="F7" s="40">
        <v>30400000</v>
      </c>
      <c r="G7" s="40">
        <v>-8200000</v>
      </c>
      <c r="H7" s="40">
        <v>-8300000</v>
      </c>
      <c r="I7" s="40">
        <v>1100000</v>
      </c>
      <c r="J7" s="40">
        <v>-11800000</v>
      </c>
      <c r="K7" s="40">
        <v>-9500000</v>
      </c>
      <c r="L7" s="40">
        <v>-9000000</v>
      </c>
      <c r="M7" s="40">
        <v>1700000</v>
      </c>
      <c r="N7" s="40">
        <v>-10200000</v>
      </c>
    </row>
    <row r="8" customHeight="1">
      <c r="C8" t="s" s="38">
        <v>74</v>
      </c>
      <c r="E8" s="6"/>
    </row>
    <row r="9" ht="16.666666666666668" customHeight="1">
      <c r="C9" t="s" s="39">
        <v>75</v>
      </c>
      <c r="D9" s="13">
        <v>25300000</v>
      </c>
      <c r="E9" s="13">
        <v>12600000</v>
      </c>
      <c r="F9" s="13">
        <v>48400000</v>
      </c>
      <c r="G9" s="13">
        <v>37000000</v>
      </c>
      <c r="H9" s="13">
        <v>24100000</v>
      </c>
      <c r="I9" s="13">
        <v>11900000</v>
      </c>
      <c r="J9" s="13">
        <v>48200000</v>
      </c>
      <c r="K9" s="13">
        <v>36000000</v>
      </c>
      <c r="L9" s="13">
        <v>23900000</v>
      </c>
      <c r="M9" s="13">
        <v>11700000</v>
      </c>
      <c r="N9" s="13">
        <v>37000000</v>
      </c>
    </row>
    <row r="10" ht="16.666666666666668" customHeight="1">
      <c r="C10" t="s" s="39">
        <v>76</v>
      </c>
      <c r="D10" s="13">
        <v>14900000</v>
      </c>
      <c r="E10" s="13">
        <v>6700000</v>
      </c>
      <c r="F10" s="13">
        <v>37700000</v>
      </c>
      <c r="G10" s="13">
        <v>29200000</v>
      </c>
      <c r="H10" s="13">
        <v>19000000</v>
      </c>
      <c r="I10" s="13">
        <v>8700000</v>
      </c>
      <c r="J10" s="13">
        <v>38800000</v>
      </c>
      <c r="K10" s="13">
        <v>29300000</v>
      </c>
      <c r="L10" s="13">
        <v>19900000</v>
      </c>
      <c r="M10" s="13">
        <v>8600000</v>
      </c>
      <c r="N10" s="13">
        <v>34400000</v>
      </c>
    </row>
    <row r="11" customHeight="1">
      <c r="C11" t="s" s="39">
        <v>12</v>
      </c>
      <c r="D11" s="13">
        <v>0</v>
      </c>
      <c r="E11" s="13">
        <v>0</v>
      </c>
      <c r="F11" s="13">
        <v>0</v>
      </c>
      <c r="G11" s="13">
        <v>0</v>
      </c>
      <c r="H11" s="13">
        <v>0</v>
      </c>
      <c r="I11" s="13">
        <v>0</v>
      </c>
      <c r="J11" s="13">
        <v>0</v>
      </c>
      <c r="K11" s="13">
        <v>0</v>
      </c>
      <c r="L11" s="13">
        <v>0</v>
      </c>
      <c r="M11" s="13">
        <v>0</v>
      </c>
      <c r="N11" s="13">
        <v>6700000</v>
      </c>
    </row>
    <row r="12" ht="16.666666666666668" customHeight="1">
      <c r="C12" t="s" s="39">
        <v>77</v>
      </c>
      <c r="D12" s="13">
        <v>-3400000</v>
      </c>
      <c r="E12" s="13">
        <v>-300000</v>
      </c>
      <c r="F12" s="13">
        <v>-46100000</v>
      </c>
      <c r="G12" s="13">
        <v>-200000</v>
      </c>
      <c r="H12" s="13">
        <v>-200000</v>
      </c>
      <c r="I12" s="13">
        <v>-100000</v>
      </c>
      <c r="J12" s="13">
        <v>-500000</v>
      </c>
      <c r="K12" s="13">
        <v>-400000</v>
      </c>
      <c r="L12" s="13">
        <v>-300000</v>
      </c>
      <c r="M12" s="13">
        <v>-100000</v>
      </c>
      <c r="N12" s="13">
        <v>-12600000</v>
      </c>
    </row>
    <row r="13" ht="16.666666666666668" customHeight="1">
      <c r="C13" t="s" s="39">
        <v>78</v>
      </c>
      <c r="D13" s="13">
        <v>1300000</v>
      </c>
      <c r="E13" s="13">
        <v>600000</v>
      </c>
      <c r="F13" s="13">
        <v>2200000</v>
      </c>
      <c r="G13" s="13">
        <v>1700000</v>
      </c>
      <c r="H13" s="13">
        <v>1100000</v>
      </c>
      <c r="I13" s="13">
        <v>500000</v>
      </c>
      <c r="J13" s="13">
        <v>2800000</v>
      </c>
      <c r="K13" s="13">
        <v>2100000</v>
      </c>
      <c r="L13" s="13">
        <v>1400000</v>
      </c>
      <c r="M13" s="13">
        <v>700000</v>
      </c>
      <c r="N13" s="13">
        <v>2600000</v>
      </c>
    </row>
    <row r="14" ht="16.666666666666668" customHeight="1">
      <c r="C14" t="s" s="39">
        <v>79</v>
      </c>
      <c r="D14" s="13">
        <v>1100000</v>
      </c>
      <c r="E14" s="13">
        <v>700000</v>
      </c>
      <c r="F14" s="13">
        <v>8600000</v>
      </c>
      <c r="G14" s="13">
        <v>300000</v>
      </c>
      <c r="H14" s="13">
        <v>300000</v>
      </c>
      <c r="I14" s="13">
        <v>200000</v>
      </c>
      <c r="J14" s="13">
        <v>2900000</v>
      </c>
      <c r="K14" s="13">
        <v>1200000</v>
      </c>
      <c r="L14" s="13">
        <v>1200000</v>
      </c>
      <c r="M14" s="13">
        <v>1400000</v>
      </c>
      <c r="N14" s="13">
        <v>1300000</v>
      </c>
    </row>
    <row r="15" ht="16.666666666666668" customHeight="1">
      <c r="C15" t="s" s="38">
        <v>80</v>
      </c>
      <c r="E15" s="6"/>
    </row>
    <row r="16" ht="16.666666666666668" customHeight="1">
      <c r="C16" t="s" s="39">
        <v>81</v>
      </c>
      <c r="D16" s="13">
        <v>3800000</v>
      </c>
      <c r="E16" s="13">
        <v>-18700000</v>
      </c>
      <c r="F16" s="13">
        <v>-27000000</v>
      </c>
      <c r="G16" s="13">
        <v>-27300000</v>
      </c>
      <c r="H16" s="13">
        <v>-18400000</v>
      </c>
      <c r="I16" s="13">
        <v>-18500000</v>
      </c>
      <c r="J16" s="13">
        <v>10700000</v>
      </c>
      <c r="K16" s="13">
        <v>1600000</v>
      </c>
      <c r="L16" s="13">
        <v>-6400000</v>
      </c>
      <c r="M16" s="13">
        <v>-11800000</v>
      </c>
      <c r="N16" s="13">
        <v>-18700000</v>
      </c>
    </row>
    <row r="17" ht="16.666666666666668" customHeight="1">
      <c r="C17" t="s" s="39">
        <v>82</v>
      </c>
      <c r="D17" s="13">
        <v>1800000</v>
      </c>
      <c r="E17" s="13">
        <v>3500000</v>
      </c>
      <c r="F17" s="13">
        <v>-1800000</v>
      </c>
      <c r="G17" s="13">
        <v>3500000</v>
      </c>
      <c r="H17" s="13">
        <v>200000</v>
      </c>
      <c r="I17" s="13">
        <v>3000000</v>
      </c>
      <c r="J17" s="13">
        <v>-4400000</v>
      </c>
      <c r="K17" s="13">
        <v>-6200000</v>
      </c>
      <c r="L17" s="13">
        <v>-3200000</v>
      </c>
      <c r="M17" s="13">
        <v>-2600000</v>
      </c>
      <c r="N17" s="13">
        <v>-700000</v>
      </c>
    </row>
    <row r="18" ht="16.666666666666668" customHeight="1">
      <c r="C18" t="s" s="39">
        <v>83</v>
      </c>
      <c r="D18" s="13">
        <v>-9000000</v>
      </c>
      <c r="E18" s="13">
        <v>-4400000</v>
      </c>
      <c r="F18" s="13">
        <v>2100000</v>
      </c>
      <c r="G18" s="13">
        <v>0</v>
      </c>
      <c r="H18" s="13">
        <v>0</v>
      </c>
      <c r="I18" s="13">
        <v>0</v>
      </c>
      <c r="J18" s="13">
        <v>0</v>
      </c>
      <c r="K18" s="13">
        <v>0</v>
      </c>
      <c r="L18" s="13">
        <v>0</v>
      </c>
      <c r="M18" s="13">
        <v>0</v>
      </c>
      <c r="N18" s="13">
        <v>0</v>
      </c>
    </row>
    <row r="19" ht="16.666666666666668" customHeight="1">
      <c r="C19" t="s" s="39">
        <v>60</v>
      </c>
      <c r="D19" s="13">
        <v>2900000</v>
      </c>
      <c r="E19" s="13">
        <v>15300000</v>
      </c>
      <c r="F19" s="13">
        <v>6600000</v>
      </c>
      <c r="G19" s="13">
        <v>10300000</v>
      </c>
      <c r="H19" s="13">
        <v>8000000</v>
      </c>
      <c r="I19" s="13">
        <v>13400000</v>
      </c>
      <c r="J19" s="13">
        <v>-1800000</v>
      </c>
      <c r="K19" s="13">
        <v>7600000</v>
      </c>
      <c r="L19" s="13">
        <v>-1900000</v>
      </c>
      <c r="M19" s="13">
        <v>8600000</v>
      </c>
      <c r="N19" s="13">
        <v>-5600000</v>
      </c>
    </row>
    <row r="20" ht="16.666666666666668" customHeight="1">
      <c r="C20" t="s" s="39">
        <v>61</v>
      </c>
      <c r="D20" s="13">
        <v>-1600000</v>
      </c>
      <c r="E20" s="13">
        <v>11300000</v>
      </c>
      <c r="F20" s="13">
        <v>12500000</v>
      </c>
      <c r="G20" s="13">
        <v>16800000</v>
      </c>
      <c r="H20" s="13">
        <v>8300000</v>
      </c>
      <c r="I20" s="13">
        <v>3000000</v>
      </c>
      <c r="J20" s="13">
        <v>-2400000</v>
      </c>
      <c r="K20" s="13">
        <v>-5900000</v>
      </c>
      <c r="L20" s="13">
        <v>-4600000</v>
      </c>
      <c r="M20" s="13">
        <v>-800000</v>
      </c>
      <c r="N20" s="13">
        <v>5800000</v>
      </c>
    </row>
    <row r="21" ht="16.666666666666668" customHeight="1">
      <c r="C21" t="s" s="39">
        <v>84</v>
      </c>
      <c r="D21" s="13">
        <v>0</v>
      </c>
      <c r="E21" s="13">
        <v>0</v>
      </c>
      <c r="F21" s="13">
        <v>0</v>
      </c>
      <c r="G21" s="13">
        <v>0</v>
      </c>
      <c r="H21" s="13">
        <v>0</v>
      </c>
      <c r="I21" s="13">
        <v>0</v>
      </c>
      <c r="J21" s="13">
        <v>-14000000</v>
      </c>
      <c r="K21" s="13">
        <v>-14000000</v>
      </c>
      <c r="L21" s="13">
        <v>-14000000</v>
      </c>
      <c r="M21" s="13">
        <v>0</v>
      </c>
      <c r="N21" s="13">
        <v>-11500000</v>
      </c>
    </row>
    <row r="22" ht="16.666666666666668" customHeight="1">
      <c r="C22" t="s" s="39">
        <v>85</v>
      </c>
      <c r="D22" s="13">
        <v>-1700000</v>
      </c>
      <c r="E22" s="13">
        <v>-900000</v>
      </c>
      <c r="F22" s="13">
        <v>-3400000</v>
      </c>
      <c r="G22" s="13">
        <v>-2500000</v>
      </c>
      <c r="H22" s="13">
        <v>-1700000</v>
      </c>
      <c r="I22" s="13">
        <v>-800000</v>
      </c>
      <c r="J22" s="13">
        <v>-3100000</v>
      </c>
      <c r="K22" s="13">
        <v>-2300000</v>
      </c>
      <c r="L22" s="13">
        <v>-1500000</v>
      </c>
      <c r="M22" s="13">
        <v>-700000</v>
      </c>
      <c r="N22" s="13">
        <v>-2400000</v>
      </c>
    </row>
    <row r="23" ht="16.666666666666668" customHeight="1">
      <c r="C23" t="s" s="39">
        <v>86</v>
      </c>
      <c r="D23" s="14">
        <v>400000</v>
      </c>
      <c r="E23" s="14">
        <v>100000</v>
      </c>
      <c r="F23" s="14">
        <v>1600000</v>
      </c>
      <c r="G23" s="14">
        <v>1300000</v>
      </c>
      <c r="H23" s="14">
        <v>500000</v>
      </c>
      <c r="I23" s="14">
        <v>300000</v>
      </c>
      <c r="J23" s="14">
        <v>6700000</v>
      </c>
      <c r="K23" s="14">
        <v>3000000</v>
      </c>
      <c r="L23" s="14">
        <v>900000</v>
      </c>
      <c r="M23" s="14">
        <v>-300000</v>
      </c>
      <c r="N23" s="14">
        <v>-1100000</v>
      </c>
    </row>
    <row r="24" ht="16.666666666666668" customHeight="1">
      <c r="C24" t="s" s="38">
        <v>87</v>
      </c>
      <c r="D24" s="16">
        <v>44200000</v>
      </c>
      <c r="E24" s="16">
        <v>26700000</v>
      </c>
      <c r="F24" s="16">
        <v>71800000</v>
      </c>
      <c r="G24" s="16">
        <v>61900000</v>
      </c>
      <c r="H24" s="16">
        <v>32900000</v>
      </c>
      <c r="I24" s="16">
        <v>22700000</v>
      </c>
      <c r="J24" s="16">
        <v>72100000</v>
      </c>
      <c r="K24" s="16">
        <v>42500000</v>
      </c>
      <c r="L24" s="16">
        <v>6400000</v>
      </c>
      <c r="M24" s="16">
        <v>16400000</v>
      </c>
      <c r="N24" s="16">
        <v>25000000</v>
      </c>
    </row>
    <row r="25" ht="16.666666666666668" customHeight="1">
      <c r="C25" t="s" s="37">
        <v>88</v>
      </c>
      <c r="D25" s="18"/>
      <c r="E25" s="18"/>
      <c r="F25" s="18"/>
      <c r="G25" s="18"/>
      <c r="H25" s="18"/>
      <c r="I25" s="18"/>
      <c r="J25" s="18"/>
      <c r="K25" s="18"/>
      <c r="L25" s="18"/>
      <c r="M25" s="18"/>
      <c r="N25" s="48"/>
    </row>
    <row r="26" ht="16.666666666666668" customHeight="1">
      <c r="C26" t="s" s="38">
        <v>89</v>
      </c>
      <c r="D26" s="13">
        <v>0</v>
      </c>
      <c r="E26" s="13">
        <v>0</v>
      </c>
      <c r="F26" s="13">
        <v>-8100000</v>
      </c>
      <c r="G26" s="13">
        <v>-8100000</v>
      </c>
      <c r="H26" s="13">
        <v>-8100000</v>
      </c>
      <c r="I26" s="13">
        <v>-8100000</v>
      </c>
      <c r="J26" s="13">
        <v>0</v>
      </c>
      <c r="K26" s="13">
        <v>0</v>
      </c>
      <c r="L26" s="13">
        <v>0</v>
      </c>
      <c r="M26" s="13">
        <v>0</v>
      </c>
      <c r="N26" s="13">
        <v>0</v>
      </c>
    </row>
    <row r="27" ht="16.666666666666668" customHeight="1">
      <c r="C27" t="s" s="38">
        <v>90</v>
      </c>
      <c r="D27" s="13">
        <v>-8100000</v>
      </c>
      <c r="E27" s="13">
        <v>-4400000</v>
      </c>
      <c r="F27" s="13">
        <v>-20700000</v>
      </c>
      <c r="G27" s="13">
        <v>-15900000</v>
      </c>
      <c r="H27" s="13">
        <v>-10800000</v>
      </c>
      <c r="I27" s="13">
        <v>-5400000</v>
      </c>
      <c r="J27" s="13">
        <v>-28800000</v>
      </c>
      <c r="K27" s="13">
        <v>-19600000</v>
      </c>
      <c r="L27" s="13">
        <v>-14900000</v>
      </c>
      <c r="M27" s="13">
        <v>-7300000</v>
      </c>
      <c r="N27" s="13">
        <v>-27600000</v>
      </c>
    </row>
    <row r="28" ht="16.666666666666668" customHeight="1">
      <c r="C28" t="s" s="38">
        <v>91</v>
      </c>
      <c r="D28" s="13">
        <v>-900000</v>
      </c>
      <c r="E28" s="13">
        <v>-200000</v>
      </c>
      <c r="F28" s="13">
        <v>-600000</v>
      </c>
      <c r="G28" s="13">
        <v>-400000</v>
      </c>
      <c r="H28" s="13">
        <v>-300000</v>
      </c>
      <c r="I28" s="13">
        <v>0</v>
      </c>
      <c r="J28" s="13">
        <v>-700000</v>
      </c>
      <c r="K28" s="13">
        <v>-500000</v>
      </c>
      <c r="L28" s="13">
        <v>-400000</v>
      </c>
      <c r="M28" s="13">
        <v>-300000</v>
      </c>
      <c r="N28" s="13">
        <v>-4600000</v>
      </c>
    </row>
    <row r="29" ht="16.666666666666668" customHeight="1">
      <c r="C29" t="s" s="38">
        <v>92</v>
      </c>
      <c r="D29" s="14">
        <v>-5000000</v>
      </c>
      <c r="E29" s="14">
        <v>0</v>
      </c>
      <c r="F29" s="14">
        <v>-300000</v>
      </c>
      <c r="G29" s="14">
        <v>0</v>
      </c>
      <c r="H29" s="14">
        <v>0</v>
      </c>
      <c r="I29" s="14">
        <v>0</v>
      </c>
      <c r="J29" s="14">
        <v>0</v>
      </c>
      <c r="K29" s="14">
        <v>0</v>
      </c>
      <c r="L29" s="14">
        <v>0</v>
      </c>
      <c r="M29" s="14">
        <v>0</v>
      </c>
      <c r="N29" s="14">
        <v>-68100000</v>
      </c>
    </row>
    <row r="30" ht="16.666666666666668" customHeight="1">
      <c r="C30" t="s" s="38">
        <v>93</v>
      </c>
      <c r="D30" s="16">
        <v>-14000000</v>
      </c>
      <c r="E30" s="16">
        <v>-4600000</v>
      </c>
      <c r="F30" s="16">
        <v>-29700000</v>
      </c>
      <c r="G30" s="16">
        <v>-24400000</v>
      </c>
      <c r="H30" s="16">
        <v>-19200000</v>
      </c>
      <c r="I30" s="16">
        <v>-13500000</v>
      </c>
      <c r="J30" s="16">
        <v>-29500000</v>
      </c>
      <c r="K30" s="16">
        <v>-20100000</v>
      </c>
      <c r="L30" s="16">
        <v>-15300000</v>
      </c>
      <c r="M30" s="16">
        <v>-7600000</v>
      </c>
      <c r="N30" s="16">
        <v>-100300000</v>
      </c>
    </row>
    <row r="31" ht="16.666666666666668" customHeight="1">
      <c r="C31" t="s" s="37">
        <v>94</v>
      </c>
      <c r="D31" s="18"/>
      <c r="E31" s="18"/>
      <c r="F31" s="18"/>
      <c r="G31" s="18"/>
      <c r="H31" s="18"/>
      <c r="I31" s="18"/>
      <c r="J31" s="18"/>
      <c r="K31" s="18"/>
      <c r="L31" s="18"/>
      <c r="M31" s="18"/>
      <c r="N31" s="48"/>
    </row>
    <row r="32" ht="16.666666666666668" customHeight="1">
      <c r="C32" t="s" s="38">
        <v>84</v>
      </c>
      <c r="D32" s="13">
        <v>0</v>
      </c>
      <c r="E32" s="13">
        <v>0</v>
      </c>
      <c r="F32" s="13">
        <v>0</v>
      </c>
      <c r="G32" s="13">
        <v>0</v>
      </c>
      <c r="H32" s="13">
        <v>0</v>
      </c>
      <c r="I32" s="13">
        <v>0</v>
      </c>
      <c r="J32" s="13">
        <v>-16900000</v>
      </c>
      <c r="K32" s="13">
        <v>-16900000</v>
      </c>
      <c r="L32" s="13">
        <v>-16900000</v>
      </c>
      <c r="M32" s="13">
        <v>0</v>
      </c>
      <c r="N32" s="13">
        <v>-19000000</v>
      </c>
    </row>
    <row r="33" ht="16.666666666666668" customHeight="1">
      <c r="C33" t="s" s="38">
        <v>95</v>
      </c>
      <c r="D33" s="13">
        <v>8700000</v>
      </c>
      <c r="E33" s="13">
        <v>4300000</v>
      </c>
      <c r="F33" s="13">
        <v>-2000000</v>
      </c>
      <c r="G33" s="13">
        <v>0</v>
      </c>
      <c r="H33" s="13">
        <v>0</v>
      </c>
      <c r="I33" s="13">
        <v>0</v>
      </c>
      <c r="J33" s="13">
        <v>0</v>
      </c>
      <c r="K33" s="13">
        <v>0</v>
      </c>
      <c r="L33" s="13">
        <v>0</v>
      </c>
      <c r="M33" s="13">
        <v>0</v>
      </c>
      <c r="N33" s="13">
        <v>0</v>
      </c>
    </row>
    <row r="34" ht="16.666666666666668" customHeight="1">
      <c r="C34" t="s" s="38">
        <v>96</v>
      </c>
      <c r="D34" s="13">
        <v>0</v>
      </c>
      <c r="E34" s="13">
        <v>0</v>
      </c>
      <c r="F34" s="13">
        <v>0</v>
      </c>
      <c r="G34" s="13">
        <v>0</v>
      </c>
      <c r="H34" s="13">
        <v>0</v>
      </c>
      <c r="I34" s="13">
        <v>0</v>
      </c>
      <c r="J34" s="13">
        <v>7500000</v>
      </c>
      <c r="K34" s="13">
        <v>7500000</v>
      </c>
      <c r="L34" s="13">
        <v>7500000</v>
      </c>
      <c r="M34" s="13">
        <v>7500000</v>
      </c>
      <c r="N34" s="13">
        <v>70000000</v>
      </c>
    </row>
    <row r="35" ht="16.666666666666668" customHeight="1">
      <c r="C35" t="s" s="38">
        <v>97</v>
      </c>
      <c r="D35" s="13">
        <v>0</v>
      </c>
      <c r="E35" s="13">
        <v>0</v>
      </c>
      <c r="F35" s="13">
        <v>0</v>
      </c>
      <c r="G35" s="13">
        <v>0</v>
      </c>
      <c r="H35" s="13">
        <v>0</v>
      </c>
      <c r="I35" s="13">
        <v>0</v>
      </c>
      <c r="J35" s="13">
        <v>-7500000</v>
      </c>
      <c r="K35" s="13">
        <v>-7500000</v>
      </c>
      <c r="L35" s="13">
        <v>-7500000</v>
      </c>
      <c r="M35" s="13">
        <v>-7500000</v>
      </c>
      <c r="N35" s="13">
        <v>-70000000</v>
      </c>
    </row>
    <row r="36" ht="16.666666666666668" customHeight="1">
      <c r="C36" t="s" s="38">
        <v>98</v>
      </c>
      <c r="D36" s="13">
        <v>0</v>
      </c>
      <c r="E36" s="13">
        <v>0</v>
      </c>
      <c r="F36" s="13">
        <v>0</v>
      </c>
      <c r="G36" s="13">
        <v>0</v>
      </c>
      <c r="H36" s="13">
        <v>0</v>
      </c>
      <c r="I36" s="13">
        <v>0</v>
      </c>
      <c r="J36" s="13">
        <v>-1400000</v>
      </c>
      <c r="K36" s="13">
        <v>-1100000</v>
      </c>
      <c r="L36" s="13">
        <v>0</v>
      </c>
      <c r="M36" s="13">
        <v>0</v>
      </c>
      <c r="N36" s="13">
        <v>0</v>
      </c>
    </row>
    <row r="37" ht="16.666666666666668" customHeight="1">
      <c r="C37" t="s" s="38">
        <v>99</v>
      </c>
      <c r="D37" s="13">
        <v>300000</v>
      </c>
      <c r="E37" s="13">
        <v>0</v>
      </c>
      <c r="F37" s="13">
        <v>6300000</v>
      </c>
      <c r="G37" s="13">
        <v>5200000</v>
      </c>
      <c r="H37" s="13">
        <v>2100000</v>
      </c>
      <c r="I37" s="13">
        <v>1700000</v>
      </c>
      <c r="J37" s="13">
        <v>10200000</v>
      </c>
      <c r="K37" s="13">
        <v>9100000</v>
      </c>
      <c r="L37" s="13">
        <v>8800000</v>
      </c>
      <c r="M37" s="13">
        <v>8400000</v>
      </c>
      <c r="N37" s="13">
        <v>7700000</v>
      </c>
    </row>
    <row r="38" customHeight="1">
      <c r="C38" t="s" s="38">
        <v>100</v>
      </c>
      <c r="D38" s="13">
        <v>1000000</v>
      </c>
      <c r="E38" s="13">
        <v>0</v>
      </c>
      <c r="F38" s="13">
        <v>1400000</v>
      </c>
      <c r="G38" s="13">
        <v>0</v>
      </c>
      <c r="H38" s="13">
        <v>0</v>
      </c>
      <c r="I38" s="13">
        <v>0</v>
      </c>
      <c r="J38" s="13">
        <v>3000000</v>
      </c>
      <c r="K38" s="13">
        <v>1900000</v>
      </c>
      <c r="L38" s="13">
        <v>1900000</v>
      </c>
      <c r="M38" s="13">
        <v>0</v>
      </c>
      <c r="N38" s="13">
        <v>4500000</v>
      </c>
    </row>
    <row r="39" ht="16.666666666666668" customHeight="1">
      <c r="C39" t="s" s="38">
        <v>101</v>
      </c>
      <c r="D39" s="13">
        <v>-300000</v>
      </c>
      <c r="E39" s="13">
        <v>0</v>
      </c>
      <c r="F39" s="13">
        <v>-80100000</v>
      </c>
      <c r="G39" s="13">
        <v>-69800000</v>
      </c>
      <c r="H39" s="13">
        <v>-1100000</v>
      </c>
      <c r="I39" s="13">
        <v>0</v>
      </c>
      <c r="J39" s="13">
        <v>-20000000</v>
      </c>
      <c r="K39" s="13">
        <v>-12100000</v>
      </c>
      <c r="L39" s="13">
        <v>-1300000</v>
      </c>
      <c r="M39" s="13">
        <v>0</v>
      </c>
      <c r="N39" s="13">
        <v>0</v>
      </c>
    </row>
    <row r="40" customHeight="1">
      <c r="C40" t="s" s="38">
        <v>102</v>
      </c>
      <c r="D40" s="13">
        <v>-800000</v>
      </c>
      <c r="E40" s="13">
        <v>-500000</v>
      </c>
      <c r="F40" s="13">
        <v>-2100000</v>
      </c>
      <c r="G40" s="13">
        <v>-1700000</v>
      </c>
      <c r="H40" s="13">
        <v>-1400000</v>
      </c>
      <c r="I40" s="13">
        <v>-400000</v>
      </c>
      <c r="J40" s="13">
        <v>-1100000</v>
      </c>
      <c r="K40" s="13">
        <v>-700000</v>
      </c>
      <c r="L40" s="13">
        <v>-500000</v>
      </c>
      <c r="M40" s="13">
        <v>-300000</v>
      </c>
      <c r="N40" s="13">
        <v>-600000</v>
      </c>
    </row>
    <row r="41" ht="16.666666666666668" customHeight="1">
      <c r="C41" t="s" s="38">
        <v>103</v>
      </c>
      <c r="D41" s="13">
        <v>0</v>
      </c>
      <c r="E41" s="13">
        <v>0</v>
      </c>
      <c r="F41" s="13">
        <v>0</v>
      </c>
      <c r="G41" s="13">
        <v>0</v>
      </c>
      <c r="H41" s="13">
        <v>0</v>
      </c>
      <c r="I41" s="13">
        <v>0</v>
      </c>
      <c r="J41" s="13">
        <v>0</v>
      </c>
      <c r="K41" s="13">
        <v>0</v>
      </c>
      <c r="L41" s="13">
        <v>0</v>
      </c>
      <c r="M41" s="13">
        <v>0</v>
      </c>
      <c r="N41" s="13">
        <v>-1000000</v>
      </c>
    </row>
    <row r="42" ht="16.666666666666668" customHeight="1">
      <c r="C42" t="s" s="38">
        <v>104</v>
      </c>
      <c r="D42" s="13">
        <v>0</v>
      </c>
      <c r="E42" s="13">
        <v>0</v>
      </c>
      <c r="F42" s="13">
        <v>0</v>
      </c>
      <c r="G42" s="13">
        <v>0</v>
      </c>
      <c r="H42" s="13">
        <v>0</v>
      </c>
      <c r="I42" s="13">
        <v>0</v>
      </c>
      <c r="J42" s="13">
        <v>0</v>
      </c>
      <c r="K42" s="13">
        <v>0</v>
      </c>
      <c r="L42" s="13">
        <v>0</v>
      </c>
      <c r="M42" s="13">
        <v>0</v>
      </c>
      <c r="N42" s="13">
        <v>0</v>
      </c>
    </row>
    <row r="43" ht="16.666666666666668" customHeight="1">
      <c r="C43" t="s" s="38">
        <v>105</v>
      </c>
      <c r="D43" s="13">
        <v>0</v>
      </c>
      <c r="E43" s="13">
        <v>0</v>
      </c>
      <c r="F43" s="13">
        <v>0</v>
      </c>
      <c r="G43" s="13">
        <v>0</v>
      </c>
      <c r="H43" s="13">
        <v>0</v>
      </c>
      <c r="I43" s="13">
        <v>0</v>
      </c>
      <c r="J43" s="13">
        <v>0</v>
      </c>
      <c r="K43" s="13">
        <v>0</v>
      </c>
      <c r="L43" s="13">
        <v>0</v>
      </c>
      <c r="M43" s="13">
        <v>0</v>
      </c>
      <c r="N43" s="13">
        <v>0</v>
      </c>
    </row>
    <row r="44" ht="16.666666666666668" customHeight="1">
      <c r="C44" t="s" s="38">
        <v>106</v>
      </c>
      <c r="D44" s="13">
        <v>0</v>
      </c>
      <c r="E44" s="13">
        <v>0</v>
      </c>
      <c r="F44" s="13">
        <v>0</v>
      </c>
      <c r="G44" s="13">
        <v>0</v>
      </c>
      <c r="H44" s="13">
        <v>0</v>
      </c>
      <c r="I44" s="13">
        <v>0</v>
      </c>
      <c r="J44" s="13">
        <v>0</v>
      </c>
      <c r="K44" s="13">
        <v>0</v>
      </c>
      <c r="L44" s="13">
        <v>0</v>
      </c>
      <c r="M44" s="13">
        <v>0</v>
      </c>
      <c r="N44" s="13">
        <v>0</v>
      </c>
    </row>
    <row r="45" ht="16.666666666666668" customHeight="1">
      <c r="C45" t="s" s="38">
        <v>107</v>
      </c>
      <c r="D45" s="13">
        <v>0</v>
      </c>
      <c r="E45" s="13">
        <v>0</v>
      </c>
      <c r="F45" s="13">
        <v>0</v>
      </c>
      <c r="G45" s="13">
        <v>0</v>
      </c>
      <c r="H45" s="13">
        <v>0</v>
      </c>
      <c r="I45" s="13">
        <v>0</v>
      </c>
      <c r="J45" s="13">
        <v>0</v>
      </c>
      <c r="K45" s="13">
        <v>0</v>
      </c>
      <c r="L45" s="13">
        <v>0</v>
      </c>
      <c r="M45" s="13">
        <v>0</v>
      </c>
      <c r="N45" s="13">
        <v>0</v>
      </c>
    </row>
    <row r="46" ht="16.666666666666668" customHeight="1">
      <c r="C46" t="s" s="38">
        <v>108</v>
      </c>
      <c r="D46" s="14">
        <v>0</v>
      </c>
      <c r="E46" s="14">
        <v>0</v>
      </c>
      <c r="F46" s="14">
        <v>0</v>
      </c>
      <c r="G46" s="14">
        <v>0</v>
      </c>
      <c r="H46" s="14">
        <v>0</v>
      </c>
      <c r="I46" s="14">
        <v>0</v>
      </c>
      <c r="J46" s="14">
        <v>0</v>
      </c>
      <c r="K46" s="14">
        <v>0</v>
      </c>
      <c r="L46" s="14">
        <v>0</v>
      </c>
      <c r="M46" s="14">
        <v>0</v>
      </c>
      <c r="N46" s="14">
        <v>0</v>
      </c>
    </row>
    <row r="47" ht="16.666666666666668" customHeight="1">
      <c r="C47" t="s" s="38">
        <v>109</v>
      </c>
      <c r="D47" s="16">
        <v>8900000</v>
      </c>
      <c r="E47" s="16">
        <v>3800000</v>
      </c>
      <c r="F47" s="16">
        <v>-76500000</v>
      </c>
      <c r="G47" s="16">
        <v>-66300000</v>
      </c>
      <c r="H47" s="16">
        <v>-400000</v>
      </c>
      <c r="I47" s="16">
        <v>1300000</v>
      </c>
      <c r="J47" s="16">
        <v>-26200000</v>
      </c>
      <c r="K47" s="16">
        <v>-19800000</v>
      </c>
      <c r="L47" s="16">
        <v>-8000000</v>
      </c>
      <c r="M47" s="16">
        <v>8100000</v>
      </c>
      <c r="N47" s="16">
        <v>-8400000</v>
      </c>
    </row>
    <row r="48" ht="16.666666666666668" customHeight="1">
      <c r="C48" t="s" s="38">
        <v>110</v>
      </c>
      <c r="D48" s="16">
        <v>-100000</v>
      </c>
      <c r="E48" s="16">
        <v>0</v>
      </c>
      <c r="F48" s="16">
        <v>300000</v>
      </c>
      <c r="G48" s="16">
        <v>100000</v>
      </c>
      <c r="H48" s="16">
        <v>100000</v>
      </c>
      <c r="I48" s="16">
        <v>0</v>
      </c>
      <c r="J48" s="16">
        <v>100000</v>
      </c>
      <c r="K48" s="16">
        <v>100000</v>
      </c>
      <c r="L48" s="16">
        <v>100000</v>
      </c>
      <c r="M48" s="16">
        <v>0</v>
      </c>
      <c r="N48" s="16">
        <v>-200000</v>
      </c>
    </row>
    <row r="49" ht="16.666666666666668" customHeight="1">
      <c r="C49" t="s" s="37">
        <v>111</v>
      </c>
      <c r="D49" s="20">
        <v>39000000</v>
      </c>
      <c r="E49" s="20">
        <v>25900000</v>
      </c>
      <c r="F49" s="20">
        <v>-34100000</v>
      </c>
      <c r="G49" s="20">
        <v>-28700000</v>
      </c>
      <c r="H49" s="20">
        <v>13400000</v>
      </c>
      <c r="I49" s="20">
        <v>10500000</v>
      </c>
      <c r="J49" s="20">
        <v>16500000</v>
      </c>
      <c r="K49" s="20">
        <v>2700000</v>
      </c>
      <c r="L49" s="20">
        <v>-16800000</v>
      </c>
      <c r="M49" s="20">
        <v>16900000</v>
      </c>
      <c r="N49" s="20">
        <v>-83900000</v>
      </c>
    </row>
    <row r="50" ht="16.666666666666668" customHeight="1">
      <c r="C50" t="s" s="37">
        <v>112</v>
      </c>
      <c r="E50" s="6"/>
    </row>
    <row r="51" ht="16.666666666666668" customHeight="1">
      <c r="C51" t="s" s="38">
        <v>113</v>
      </c>
      <c r="D51" s="14">
        <v>66300000</v>
      </c>
      <c r="E51" s="14">
        <v>66300000</v>
      </c>
      <c r="F51" s="14">
        <v>100400000</v>
      </c>
      <c r="G51" s="14">
        <v>100400000</v>
      </c>
      <c r="H51" s="14">
        <v>100400000</v>
      </c>
      <c r="I51" s="14">
        <v>100400000</v>
      </c>
      <c r="J51" s="14">
        <v>83900000</v>
      </c>
      <c r="K51" s="14">
        <v>83900000</v>
      </c>
      <c r="L51" s="14">
        <v>83900000</v>
      </c>
      <c r="M51" s="14">
        <v>83900000</v>
      </c>
      <c r="N51" s="14">
        <v>167800000</v>
      </c>
    </row>
    <row r="52" ht="16.666666666666668" customHeight="1">
      <c r="C52" t="s" s="38">
        <v>114</v>
      </c>
      <c r="D52" s="29">
        <v>105300000</v>
      </c>
      <c r="E52" s="29">
        <v>92200000</v>
      </c>
      <c r="F52" s="29">
        <v>66300000</v>
      </c>
      <c r="G52" s="29">
        <v>71700000</v>
      </c>
      <c r="H52" s="29">
        <v>113800000</v>
      </c>
      <c r="I52" s="29">
        <v>110900000</v>
      </c>
      <c r="J52" s="29">
        <v>100400000</v>
      </c>
      <c r="K52" s="29">
        <v>86600000</v>
      </c>
      <c r="L52" s="29">
        <v>67100000</v>
      </c>
      <c r="M52" s="29">
        <v>100800000</v>
      </c>
      <c r="N52" s="29">
        <v>83900000</v>
      </c>
    </row>
    <row r="53" customHeight="1">
      <c r="D53" s="35"/>
      <c r="E53" s="35"/>
      <c r="F53" s="35"/>
      <c r="G53" s="35"/>
      <c r="H53" s="35"/>
      <c r="I53" s="35"/>
      <c r="J53" s="35"/>
      <c r="K53" s="35"/>
      <c r="L53" s="35"/>
      <c r="M53" s="35"/>
      <c r="N53" s="35"/>
    </row>
    <row r="54" customHeight="1"/>
    <row r="55" customHeight="1"/>
    <row r="56" customHeight="1"/>
    <row r="57" customHeight="1"/>
    <row r="58" customHeight="1"/>
    <row r="59" customHeight="1"/>
    <row r="60" customHeight="1"/>
    <row r="61" customHeight="1"/>
  </sheetData>
  <mergeCells count="1">
    <mergeCell ref="D4:N4"/>
  </mergeCells>
  <pageMargins left="0.75" right="0.75" top="1" bottom="1" header="0.5" footer="0.5"/>
  <tableParts count="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Ruler="false" workbookViewId="0"/>
  </sheetViews>
  <sheetFormatPr baseColWidth="12" defaultRowHeight="15" x14ac:dyDescent="0"/>
  <cols>
    <col min="1" max="1" width="9.29" customWidth="1"/>
    <col min="2" max="2" width="185.51" customWidth="1"/>
  </cols>
  <sheetData>
    <row r="1" customHeight="1"/>
    <row r="2" customHeight="1">
      <c r="B2" t="s" s="7">
        <v>115</v>
      </c>
    </row>
    <row r="3" customHeight="1"/>
    <row r="4" ht="42.5" customHeight="1">
      <c r="B4" t="s" s="6">
        <v>116</v>
      </c>
    </row>
    <row r="5" ht="42.5" customHeight="1">
      <c r="B5" t="s" s="49">
        <v>117</v>
      </c>
    </row>
    <row r="6" ht="42.5" customHeight="1">
      <c r="B6" t="s" s="49">
        <v>118</v>
      </c>
    </row>
    <row r="7" ht="42.5" customHeight="1">
      <c r="B7" t="s" s="49">
        <v>119</v>
      </c>
    </row>
    <row r="8" ht="79.16666666666667" customHeight="1">
      <c r="B8" t="s" s="49">
        <v>120</v>
      </c>
    </row>
    <row r="9" ht="54.166666666666664" customHeight="1">
      <c r="B9" t="s" s="49">
        <v>121</v>
      </c>
    </row>
    <row r="10" ht="29.166666666666668" customHeight="1">
      <c r="B10" t="s" s="49">
        <v>122</v>
      </c>
    </row>
    <row r="11" ht="29.166666666666668" customHeight="1">
      <c r="B11" t="s" s="49">
        <v>123</v>
      </c>
    </row>
    <row r="12" ht="29.166666666666668" customHeight="1">
      <c r="B12" t="s" s="49">
        <v>124</v>
      </c>
    </row>
    <row r="13" ht="29.166666666666668" customHeight="1">
      <c r="B13" t="s" s="49">
        <v>125</v>
      </c>
    </row>
    <row r="14" ht="90.83333333333333" customHeight="1">
      <c r="B14" t="s" s="49">
        <v>126</v>
      </c>
    </row>
    <row r="15" ht="42.5" customHeight="1">
      <c r="B15" t="s" s="50">
        <v>127</v>
      </c>
    </row>
    <row r="16" customHeight="1"/>
    <row r="17" customHeight="1"/>
    <row r="18" customHeight="1"/>
    <row r="19" customHeight="1"/>
    <row r="20" customHeight="1"/>
    <row r="21" customHeight="1"/>
    <row r="22" customHeight="1"/>
    <row r="23" customHeight="1"/>
    <row r="24" customHeight="1"/>
    <row r="25" customHeight="1"/>
    <row r="26" customHeight="1"/>
    <row r="27" customHeight="1"/>
    <row r="28" customHeight="1"/>
    <row r="29" customHeight="1"/>
    <row r="30" customHeight="1"/>
    <row r="31" customHeight="1"/>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sheetData>
  <pageMargins left="0.75" right="0.75" top="1" bottom="1" header="0.5" footer="0.5"/>
  <tableParts count="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Ruler="false" workbookViewId="0"/>
  </sheetViews>
  <sheetFormatPr baseColWidth="12" defaultRowHeight="15" x14ac:dyDescent="0"/>
  <cols>
    <col min="1" max="1" width="9.29" customWidth="1"/>
    <col min="2" max="2" width="9.29" customWidth="1"/>
    <col min="3" max="3" width="65.2" customWidth="1"/>
    <col min="4" max="4" width="11.81" customWidth="1"/>
    <col min="5" max="5" width="11.81" customWidth="1"/>
    <col min="6" max="6" width="11.81" customWidth="1"/>
    <col min="7" max="7" width="11.81" customWidth="1"/>
    <col min="8" max="8" width="11.81" customWidth="1"/>
    <col min="9" max="9" width="11.81" customWidth="1"/>
    <col min="10" max="10" width="11.81" customWidth="1"/>
    <col min="11" max="11" width="11.81" customWidth="1"/>
    <col min="12" max="12" width="11.81" customWidth="1"/>
    <col min="13" max="13" width="11.81" customWidth="1"/>
    <col min="14" max="14" width="12.28" customWidth="1"/>
    <col min="15" max="15" width="11.81" customWidth="1"/>
    <col min="16" max="16" width="11.81" customWidth="1"/>
    <col min="17" max="17" width="11.81" customWidth="1"/>
  </cols>
  <sheetData>
    <row r="1" ht="16.666666666666668" customHeight="1"/>
    <row r="2" ht="16.666666666666668" customHeight="1">
      <c r="C2" t="s" s="7">
        <v>115</v>
      </c>
    </row>
    <row r="3" ht="42.5" customHeight="1">
      <c r="C3" t="s" s="7">
        <v>128</v>
      </c>
    </row>
    <row r="4" ht="16.666666666666668" customHeight="1">
      <c r="D4" t="s" s="9">
        <v>3</v>
      </c>
      <c r="O4" t="s" s="9">
        <v>129</v>
      </c>
    </row>
    <row r="5" ht="16.666666666666668" customHeight="1">
      <c r="C5" t="s" s="10">
        <v>29</v>
      </c>
      <c r="D5" s="11">
        <v>45838</v>
      </c>
      <c r="E5" s="11">
        <v>45747</v>
      </c>
      <c r="F5" s="11">
        <v>45657</v>
      </c>
      <c r="G5" s="11">
        <v>45565</v>
      </c>
      <c r="H5" s="11">
        <v>45473</v>
      </c>
      <c r="I5" s="11">
        <v>45382</v>
      </c>
      <c r="J5" s="11">
        <v>45291</v>
      </c>
      <c r="K5" s="11">
        <v>45199</v>
      </c>
      <c r="L5" s="11">
        <v>45107</v>
      </c>
      <c r="M5" s="11">
        <v>45016</v>
      </c>
      <c r="O5" s="11">
        <v>45657</v>
      </c>
      <c r="P5" s="11">
        <v>45291</v>
      </c>
      <c r="Q5" s="11">
        <v>44926</v>
      </c>
    </row>
    <row r="6" ht="16.666666666666668" customHeight="1">
      <c r="C6" t="s" s="7">
        <v>130</v>
      </c>
      <c r="D6" s="12">
        <v>10700000</v>
      </c>
      <c r="E6" s="12">
        <v>700000</v>
      </c>
      <c r="F6" s="12">
        <v>8700000</v>
      </c>
      <c r="G6" s="12">
        <v>6600000</v>
      </c>
      <c r="H6" s="12">
        <v>-9600000</v>
      </c>
      <c r="I6" s="12">
        <v>3700000</v>
      </c>
      <c r="J6" s="12">
        <v>4600000</v>
      </c>
      <c r="K6" s="12">
        <v>4000000</v>
      </c>
      <c r="L6" s="12">
        <v>-4200000</v>
      </c>
      <c r="M6" s="12">
        <v>-800000</v>
      </c>
      <c r="O6" s="51">
        <v>9400000</v>
      </c>
      <c r="P6" s="51">
        <v>3600000</v>
      </c>
      <c r="Q6" s="51">
        <v>-19000000</v>
      </c>
    </row>
    <row r="7" ht="16.666666666666668" customHeight="1">
      <c r="C7" t="s" s="6">
        <v>75</v>
      </c>
      <c r="D7" s="13">
        <v>12700000</v>
      </c>
      <c r="E7" s="13">
        <v>12600000</v>
      </c>
      <c r="F7" s="13">
        <v>11400000</v>
      </c>
      <c r="G7" s="13">
        <v>12900000</v>
      </c>
      <c r="H7" s="13">
        <v>12200000</v>
      </c>
      <c r="I7" s="13">
        <v>11900000</v>
      </c>
      <c r="J7" s="13">
        <v>12200000</v>
      </c>
      <c r="K7" s="13">
        <v>12100000</v>
      </c>
      <c r="L7" s="13">
        <v>12200000</v>
      </c>
      <c r="M7" s="13">
        <v>11700000</v>
      </c>
      <c r="O7" s="52">
        <v>48400000</v>
      </c>
      <c r="P7" s="52">
        <v>48200000</v>
      </c>
      <c r="Q7" s="52">
        <v>37000000</v>
      </c>
    </row>
    <row r="8" ht="16.666666666666668" customHeight="1">
      <c r="C8" t="s" s="6">
        <v>131</v>
      </c>
      <c r="D8" s="13">
        <v>800000</v>
      </c>
      <c r="E8" s="13">
        <v>800000</v>
      </c>
      <c r="F8" s="13">
        <v>900000</v>
      </c>
      <c r="G8" s="13">
        <v>800000</v>
      </c>
      <c r="H8" s="13">
        <v>1300000</v>
      </c>
      <c r="I8" s="13">
        <v>1200000</v>
      </c>
      <c r="J8" s="13">
        <v>1300000</v>
      </c>
      <c r="K8" s="13">
        <v>1200000</v>
      </c>
      <c r="L8" s="13">
        <v>1400000</v>
      </c>
      <c r="M8" s="13">
        <v>1400000</v>
      </c>
      <c r="O8" s="52">
        <v>4200000</v>
      </c>
      <c r="P8" s="52">
        <v>5300000</v>
      </c>
      <c r="Q8" s="52">
        <v>2800000</v>
      </c>
    </row>
    <row r="9" ht="16.666666666666668" customHeight="1">
      <c r="C9" t="s" s="6">
        <v>132</v>
      </c>
      <c r="D9" s="13">
        <v>0</v>
      </c>
      <c r="E9" s="13">
        <v>0</v>
      </c>
      <c r="F9" s="13">
        <v>0</v>
      </c>
      <c r="G9" s="13">
        <v>0</v>
      </c>
      <c r="H9" s="13">
        <v>0</v>
      </c>
      <c r="I9" s="13">
        <v>0</v>
      </c>
      <c r="J9" s="13">
        <v>0</v>
      </c>
      <c r="K9" s="13">
        <v>0</v>
      </c>
      <c r="L9" s="13">
        <v>0</v>
      </c>
      <c r="M9" s="13">
        <v>0</v>
      </c>
      <c r="O9" s="52">
        <v>0</v>
      </c>
      <c r="P9" s="52">
        <v>0</v>
      </c>
      <c r="Q9" s="52">
        <v>1700000</v>
      </c>
    </row>
    <row r="10" ht="16.666666666666668" customHeight="1">
      <c r="C10" t="s" s="6">
        <v>133</v>
      </c>
      <c r="D10" s="13">
        <v>0</v>
      </c>
      <c r="E10" s="13">
        <v>0</v>
      </c>
      <c r="F10" s="13">
        <v>0</v>
      </c>
      <c r="G10" s="13">
        <v>0</v>
      </c>
      <c r="H10" s="13">
        <v>0</v>
      </c>
      <c r="I10" s="13">
        <v>0</v>
      </c>
      <c r="J10" s="13">
        <v>1400000</v>
      </c>
      <c r="K10" s="13">
        <v>0</v>
      </c>
      <c r="L10" s="13">
        <v>0</v>
      </c>
      <c r="M10" s="13">
        <v>0</v>
      </c>
      <c r="O10" s="52">
        <v>0</v>
      </c>
      <c r="P10" s="52">
        <v>1400000</v>
      </c>
      <c r="Q10" s="52">
        <v>0</v>
      </c>
    </row>
    <row r="11" ht="16.666666666666668" customHeight="1">
      <c r="C11" t="s" s="6">
        <v>134</v>
      </c>
      <c r="D11" s="13">
        <v>300000</v>
      </c>
      <c r="E11" s="13">
        <v>0</v>
      </c>
      <c r="F11" s="13">
        <v>0</v>
      </c>
      <c r="G11" s="13">
        <v>0</v>
      </c>
      <c r="H11" s="13">
        <v>0</v>
      </c>
      <c r="I11" s="13">
        <v>0</v>
      </c>
      <c r="J11" s="13">
        <v>200000</v>
      </c>
      <c r="K11" s="13">
        <v>0</v>
      </c>
      <c r="L11" s="13">
        <v>0</v>
      </c>
      <c r="M11" s="13">
        <v>0</v>
      </c>
      <c r="O11" s="13">
        <v>0</v>
      </c>
      <c r="P11" s="13">
        <v>200000</v>
      </c>
      <c r="Q11" s="13">
        <v>0</v>
      </c>
    </row>
    <row r="12" ht="16.666666666666668" customHeight="1">
      <c r="C12" t="s" s="6">
        <v>12</v>
      </c>
      <c r="D12" s="13">
        <v>0</v>
      </c>
      <c r="E12" s="13">
        <v>0</v>
      </c>
      <c r="F12" s="13">
        <v>0</v>
      </c>
      <c r="G12" s="13">
        <v>0</v>
      </c>
      <c r="H12" s="13">
        <v>0</v>
      </c>
      <c r="I12" s="13">
        <v>0</v>
      </c>
      <c r="J12" s="13">
        <v>0</v>
      </c>
      <c r="K12" s="13">
        <v>0</v>
      </c>
      <c r="L12" s="13">
        <v>0</v>
      </c>
      <c r="M12" s="13">
        <v>0</v>
      </c>
      <c r="O12" s="52">
        <v>0</v>
      </c>
      <c r="P12" s="52">
        <v>0</v>
      </c>
      <c r="Q12" s="52">
        <v>6700000</v>
      </c>
    </row>
    <row r="13" ht="16.666666666666668" customHeight="1">
      <c r="C13" t="s" s="6">
        <v>135</v>
      </c>
      <c r="D13" s="13">
        <v>800000</v>
      </c>
      <c r="E13" s="13">
        <v>0</v>
      </c>
      <c r="F13" s="13">
        <v>0</v>
      </c>
      <c r="G13" s="13">
        <v>500000</v>
      </c>
      <c r="H13" s="13">
        <v>100000</v>
      </c>
      <c r="I13" s="13">
        <v>0</v>
      </c>
      <c r="J13" s="13">
        <v>100000</v>
      </c>
      <c r="K13" s="13">
        <v>0</v>
      </c>
      <c r="L13" s="13">
        <v>0</v>
      </c>
      <c r="M13" s="13">
        <v>0</v>
      </c>
      <c r="O13" s="52">
        <v>600000</v>
      </c>
      <c r="P13" s="52">
        <v>100000</v>
      </c>
      <c r="Q13" s="52">
        <v>3500000</v>
      </c>
    </row>
    <row r="14" ht="16.666666666666668" customHeight="1">
      <c r="C14" t="s" s="6">
        <v>136</v>
      </c>
      <c r="D14" s="13">
        <v>100000</v>
      </c>
      <c r="E14" s="13">
        <v>300000</v>
      </c>
      <c r="F14" s="13">
        <v>1200000</v>
      </c>
      <c r="G14" s="13">
        <v>7800000</v>
      </c>
      <c r="H14" s="13">
        <v>0</v>
      </c>
      <c r="I14" s="13">
        <v>0</v>
      </c>
      <c r="J14" s="13">
        <v>0</v>
      </c>
      <c r="K14" s="13">
        <v>0</v>
      </c>
      <c r="L14" s="13">
        <v>0</v>
      </c>
      <c r="M14" s="13">
        <v>0</v>
      </c>
      <c r="O14" s="13">
        <v>9000000</v>
      </c>
      <c r="P14" s="13">
        <v>0</v>
      </c>
      <c r="Q14" s="13">
        <v>0</v>
      </c>
    </row>
    <row r="15" ht="16.666666666666668" customHeight="1">
      <c r="C15" t="s" s="6">
        <v>137</v>
      </c>
      <c r="D15" s="14">
        <v>-4700000</v>
      </c>
      <c r="E15" s="14">
        <v>-5100000</v>
      </c>
      <c r="F15" s="14">
        <v>-5400000</v>
      </c>
      <c r="G15" s="14">
        <v>-5700000</v>
      </c>
      <c r="H15" s="14">
        <v>-6700000</v>
      </c>
      <c r="I15" s="14">
        <v>-6200000</v>
      </c>
      <c r="J15" s="14">
        <v>-7200000</v>
      </c>
      <c r="K15" s="14">
        <v>-7800000</v>
      </c>
      <c r="L15" s="14">
        <v>-8900000</v>
      </c>
      <c r="M15" s="14">
        <v>-8500000</v>
      </c>
      <c r="O15" s="53">
        <v>-24000000</v>
      </c>
      <c r="P15" s="53">
        <v>-32400000</v>
      </c>
      <c r="Q15" s="53">
        <v>-33700000</v>
      </c>
    </row>
    <row r="16" ht="16.666666666666668" customHeight="1">
      <c r="C16" t="s" s="7">
        <v>138</v>
      </c>
      <c r="D16" s="21">
        <v>20700000</v>
      </c>
      <c r="E16" s="21">
        <v>9300000</v>
      </c>
      <c r="F16" s="21">
        <v>16800000</v>
      </c>
      <c r="G16" s="21">
        <v>22900000</v>
      </c>
      <c r="H16" s="21">
        <v>-2700000</v>
      </c>
      <c r="I16" s="21">
        <v>10600000</v>
      </c>
      <c r="J16" s="21">
        <v>12600000</v>
      </c>
      <c r="K16" s="21">
        <v>9500000</v>
      </c>
      <c r="L16" s="21">
        <v>500000</v>
      </c>
      <c r="M16" s="21">
        <v>3800000</v>
      </c>
      <c r="O16" s="21">
        <v>47600000</v>
      </c>
      <c r="P16" s="21">
        <v>26400000</v>
      </c>
      <c r="Q16" s="21">
        <v>-1000000</v>
      </c>
    </row>
    <row r="17" ht="16.666666666666668" customHeight="1">
      <c r="D17" s="22"/>
      <c r="E17" s="22"/>
      <c r="F17" s="22"/>
      <c r="G17" s="22"/>
      <c r="H17" s="22"/>
      <c r="I17" s="22"/>
      <c r="J17" s="22"/>
      <c r="K17" s="22"/>
      <c r="L17" s="22"/>
      <c r="M17" s="22"/>
      <c r="O17" s="22"/>
      <c r="P17" s="22"/>
      <c r="Q17" s="22"/>
    </row>
    <row r="18" ht="16.666666666666668" customHeight="1">
      <c r="E18" s="6"/>
    </row>
    <row r="19" ht="16.666666666666668" customHeight="1">
      <c r="C19" t="s" s="6">
        <v>139</v>
      </c>
      <c r="D19" s="54">
        <v>0.0570573276461409</v>
      </c>
      <c r="E19" s="54">
        <v>0.00341916364722917</v>
      </c>
      <c r="F19" s="54">
        <v>0.0473495590802831</v>
      </c>
      <c r="G19" s="54">
        <v>0.0345979809757457</v>
      </c>
      <c r="H19" s="54">
        <v>-0.0635795887750199</v>
      </c>
      <c r="I19" s="54">
        <v>0.0228842481952961</v>
      </c>
      <c r="J19" s="54">
        <v>0.0343689745854678</v>
      </c>
      <c r="K19" s="54">
        <v>0.0264271075439522</v>
      </c>
      <c r="L19" s="54">
        <v>-0.0291680954622067</v>
      </c>
      <c r="M19" s="54">
        <v>-0.0048957479877486</v>
      </c>
      <c r="O19" s="54">
        <v>0.01</v>
      </c>
      <c r="P19" s="54">
        <v>0.00604086660765047</v>
      </c>
      <c r="Q19" s="54">
        <v>-0.0351727012176222</v>
      </c>
    </row>
    <row r="20" ht="16.666666666666668" customHeight="1">
      <c r="C20" t="s" s="6">
        <v>140</v>
      </c>
      <c r="D20" s="54">
        <v>0.110994624318321</v>
      </c>
      <c r="E20" s="54">
        <v>0.0444624536106276</v>
      </c>
      <c r="F20" s="54">
        <v>0.0914780506171331</v>
      </c>
      <c r="G20" s="54">
        <v>0.119563283634915</v>
      </c>
      <c r="H20" s="54">
        <v>-0.0182293600518761</v>
      </c>
      <c r="I20" s="54">
        <v>0.0656193963109283</v>
      </c>
      <c r="J20" s="54">
        <v>0.0933921280131381</v>
      </c>
      <c r="K20" s="54">
        <v>0.0628107424999231</v>
      </c>
      <c r="L20" s="54">
        <v>0.00341084219577159</v>
      </c>
      <c r="M20" s="54">
        <v>0.0226708638387496</v>
      </c>
      <c r="O20" s="54">
        <v>0.07</v>
      </c>
      <c r="P20" s="54">
        <v>0.0441015258546449</v>
      </c>
      <c r="Q20" s="54">
        <v>-0.00187486788076994</v>
      </c>
    </row>
    <row r="21" ht="16.666666666666668" customHeight="1">
      <c r="E21" s="1"/>
    </row>
    <row r="22" ht="16.666666666666668" customHeight="1">
      <c r="E22" s="1"/>
    </row>
    <row r="23" ht="16.666666666666668" customHeight="1">
      <c r="C23" t="s" s="7">
        <v>22</v>
      </c>
      <c r="D23" s="55">
        <v>8200000</v>
      </c>
      <c r="E23" s="55">
        <v>200000</v>
      </c>
      <c r="F23" s="55">
        <v>38600000</v>
      </c>
      <c r="G23" s="55">
        <v>100000</v>
      </c>
      <c r="H23" s="55">
        <v>-9400000</v>
      </c>
      <c r="I23" s="55">
        <v>1100000</v>
      </c>
      <c r="J23" s="55">
        <v>-2300000</v>
      </c>
      <c r="K23" s="55">
        <v>-500000</v>
      </c>
      <c r="L23" s="55">
        <v>-10700000</v>
      </c>
      <c r="M23" s="55">
        <v>1700000</v>
      </c>
      <c r="O23" s="55">
        <v>30400000</v>
      </c>
      <c r="P23" s="55">
        <v>-11800000</v>
      </c>
      <c r="Q23" s="55">
        <v>-10200000</v>
      </c>
    </row>
    <row r="24" ht="16.666666666666668" customHeight="1">
      <c r="C24" t="s" s="6">
        <v>75</v>
      </c>
      <c r="D24" s="13">
        <v>12700000</v>
      </c>
      <c r="E24" s="13">
        <v>12600000</v>
      </c>
      <c r="F24" s="13">
        <v>11400000</v>
      </c>
      <c r="G24" s="13">
        <v>12900000</v>
      </c>
      <c r="H24" s="13">
        <v>12200000</v>
      </c>
      <c r="I24" s="13">
        <v>11900000</v>
      </c>
      <c r="J24" s="13">
        <v>12200000</v>
      </c>
      <c r="K24" s="13">
        <v>12100000</v>
      </c>
      <c r="L24" s="13">
        <v>12200000</v>
      </c>
      <c r="M24" s="13">
        <v>11700000</v>
      </c>
      <c r="O24" s="13">
        <v>48400000</v>
      </c>
      <c r="P24" s="13">
        <v>48200000</v>
      </c>
      <c r="Q24" s="13">
        <v>37000000</v>
      </c>
    </row>
    <row r="25" ht="16.666666666666668" customHeight="1">
      <c r="C25" t="s" s="6">
        <v>76</v>
      </c>
      <c r="D25" s="13">
        <v>8200000</v>
      </c>
      <c r="E25" s="13">
        <v>6700000</v>
      </c>
      <c r="F25" s="13">
        <v>8600000</v>
      </c>
      <c r="G25" s="13">
        <v>8700000</v>
      </c>
      <c r="H25" s="13">
        <v>10300000</v>
      </c>
      <c r="I25" s="13">
        <v>8700000</v>
      </c>
      <c r="J25" s="13">
        <v>9500000</v>
      </c>
      <c r="K25" s="13">
        <v>9400000</v>
      </c>
      <c r="L25" s="13">
        <v>11300000</v>
      </c>
      <c r="M25" s="13">
        <v>8600000</v>
      </c>
      <c r="O25" s="13">
        <v>36300000</v>
      </c>
      <c r="P25" s="13">
        <v>38800000</v>
      </c>
      <c r="Q25" s="13">
        <v>34400000</v>
      </c>
    </row>
    <row r="26" ht="16.666666666666668" customHeight="1">
      <c r="C26" t="s" s="6">
        <v>131</v>
      </c>
      <c r="D26" s="13">
        <v>800000</v>
      </c>
      <c r="E26" s="13">
        <v>800000</v>
      </c>
      <c r="F26" s="13">
        <v>900000</v>
      </c>
      <c r="G26" s="13">
        <v>800000</v>
      </c>
      <c r="H26" s="13">
        <v>1300000</v>
      </c>
      <c r="I26" s="13">
        <v>1200000</v>
      </c>
      <c r="J26" s="13">
        <v>1300000</v>
      </c>
      <c r="K26" s="13">
        <v>1200000</v>
      </c>
      <c r="L26" s="13">
        <v>1400000</v>
      </c>
      <c r="M26" s="13">
        <v>1400000</v>
      </c>
      <c r="O26" s="13">
        <v>4200000</v>
      </c>
      <c r="P26" s="13">
        <v>5300000</v>
      </c>
      <c r="Q26" s="13">
        <v>2800000</v>
      </c>
    </row>
    <row r="27" ht="16.666666666666668" customHeight="1">
      <c r="C27" t="s" s="6">
        <v>132</v>
      </c>
      <c r="D27" s="13">
        <v>0</v>
      </c>
      <c r="E27" s="13">
        <v>0</v>
      </c>
      <c r="F27" s="13">
        <v>0</v>
      </c>
      <c r="G27" s="13">
        <v>0</v>
      </c>
      <c r="H27" s="13">
        <v>0</v>
      </c>
      <c r="I27" s="13">
        <v>0</v>
      </c>
      <c r="J27" s="13">
        <v>0</v>
      </c>
      <c r="K27" s="13">
        <v>0</v>
      </c>
      <c r="L27" s="13">
        <v>0</v>
      </c>
      <c r="M27" s="13">
        <v>0</v>
      </c>
      <c r="O27" s="13">
        <v>0</v>
      </c>
      <c r="P27" s="13">
        <v>0</v>
      </c>
      <c r="Q27" s="13">
        <v>1700000</v>
      </c>
    </row>
    <row r="28" ht="16.666666666666668" customHeight="1">
      <c r="C28" t="s" s="6">
        <v>133</v>
      </c>
      <c r="D28" s="13">
        <v>0</v>
      </c>
      <c r="E28" s="13">
        <v>0</v>
      </c>
      <c r="F28" s="13">
        <v>0</v>
      </c>
      <c r="G28" s="13">
        <v>0</v>
      </c>
      <c r="H28" s="13">
        <v>0</v>
      </c>
      <c r="I28" s="13">
        <v>0</v>
      </c>
      <c r="J28" s="13">
        <v>1400000</v>
      </c>
      <c r="K28" s="13">
        <v>0</v>
      </c>
      <c r="L28" s="13">
        <v>0</v>
      </c>
      <c r="M28" s="13">
        <v>0</v>
      </c>
      <c r="O28" s="13">
        <v>0</v>
      </c>
      <c r="P28" s="13">
        <v>1400000</v>
      </c>
      <c r="Q28" s="13">
        <v>0</v>
      </c>
    </row>
    <row r="29" ht="16.666666666666668" customHeight="1">
      <c r="C29" t="s" s="6">
        <v>134</v>
      </c>
      <c r="D29" s="13">
        <v>300000</v>
      </c>
      <c r="E29" s="13">
        <v>0</v>
      </c>
      <c r="F29" s="13">
        <v>0</v>
      </c>
      <c r="G29" s="13">
        <v>0</v>
      </c>
      <c r="H29" s="13">
        <v>0</v>
      </c>
      <c r="I29" s="13">
        <v>0</v>
      </c>
      <c r="J29" s="13">
        <v>200000</v>
      </c>
      <c r="K29" s="13">
        <v>0</v>
      </c>
      <c r="L29" s="13">
        <v>0</v>
      </c>
      <c r="M29" s="13">
        <v>0</v>
      </c>
      <c r="O29" s="13">
        <v>0</v>
      </c>
      <c r="P29" s="13">
        <v>200000</v>
      </c>
      <c r="Q29" s="13">
        <v>0</v>
      </c>
    </row>
    <row r="30" ht="16.666666666666668" customHeight="1">
      <c r="C30" t="s" s="6">
        <v>12</v>
      </c>
      <c r="D30" s="13">
        <v>0</v>
      </c>
      <c r="E30" s="13">
        <v>0</v>
      </c>
      <c r="F30" s="13">
        <v>0</v>
      </c>
      <c r="G30" s="13">
        <v>0</v>
      </c>
      <c r="H30" s="13">
        <v>0</v>
      </c>
      <c r="I30" s="13">
        <v>0</v>
      </c>
      <c r="J30" s="13">
        <v>0</v>
      </c>
      <c r="K30" s="13">
        <v>0</v>
      </c>
      <c r="L30" s="13">
        <v>0</v>
      </c>
      <c r="M30" s="13">
        <v>0</v>
      </c>
      <c r="O30" s="13">
        <v>0</v>
      </c>
      <c r="P30" s="13">
        <v>0</v>
      </c>
      <c r="Q30" s="13">
        <v>6700000</v>
      </c>
    </row>
    <row r="31" ht="16.666666666666668" customHeight="1">
      <c r="C31" t="s" s="6">
        <v>135</v>
      </c>
      <c r="D31" s="13">
        <v>800000</v>
      </c>
      <c r="E31" s="13">
        <v>0</v>
      </c>
      <c r="F31" s="13">
        <v>0</v>
      </c>
      <c r="G31" s="13">
        <v>500000</v>
      </c>
      <c r="H31" s="13">
        <v>100000</v>
      </c>
      <c r="I31" s="13">
        <v>0</v>
      </c>
      <c r="J31" s="13">
        <v>100000</v>
      </c>
      <c r="K31" s="13">
        <v>0</v>
      </c>
      <c r="L31" s="13">
        <v>0</v>
      </c>
      <c r="M31" s="13">
        <v>0</v>
      </c>
      <c r="O31" s="13">
        <v>600000</v>
      </c>
      <c r="P31" s="13">
        <v>100000</v>
      </c>
      <c r="Q31" s="13">
        <v>3500000</v>
      </c>
    </row>
    <row r="32" ht="16.666666666666668" customHeight="1">
      <c r="C32" t="s" s="6">
        <v>136</v>
      </c>
      <c r="D32" s="13">
        <v>100000</v>
      </c>
      <c r="E32" s="13">
        <v>300000</v>
      </c>
      <c r="F32" s="13">
        <v>1200000</v>
      </c>
      <c r="G32" s="13">
        <v>7800000</v>
      </c>
      <c r="H32" s="13">
        <v>0</v>
      </c>
      <c r="I32" s="13">
        <v>0</v>
      </c>
      <c r="J32" s="13">
        <v>0</v>
      </c>
      <c r="K32" s="13">
        <v>0</v>
      </c>
      <c r="L32" s="13">
        <v>0</v>
      </c>
      <c r="M32" s="13">
        <v>0</v>
      </c>
      <c r="O32" s="13">
        <v>9000000</v>
      </c>
      <c r="P32" s="13">
        <v>0</v>
      </c>
      <c r="Q32" s="13">
        <v>0</v>
      </c>
    </row>
    <row r="33" ht="16.666666666666668" customHeight="1">
      <c r="C33" t="s" s="6">
        <v>141</v>
      </c>
      <c r="D33" s="13">
        <v>-600000</v>
      </c>
      <c r="E33" s="13">
        <v>-600000</v>
      </c>
      <c r="F33" s="13">
        <v>-400000</v>
      </c>
      <c r="G33" s="13">
        <v>-1200000</v>
      </c>
      <c r="H33" s="13">
        <v>-1300000</v>
      </c>
      <c r="I33" s="13">
        <v>-1200000</v>
      </c>
      <c r="J33" s="13">
        <v>-700000</v>
      </c>
      <c r="K33" s="13">
        <v>-700000</v>
      </c>
      <c r="L33" s="13">
        <v>-600000</v>
      </c>
      <c r="M33" s="13">
        <v>-800000</v>
      </c>
      <c r="O33" s="13">
        <v>-4100000</v>
      </c>
      <c r="P33" s="13">
        <v>-2800000</v>
      </c>
      <c r="Q33" s="13">
        <v>1000000</v>
      </c>
    </row>
    <row r="34" ht="16.666666666666668" customHeight="1">
      <c r="C34" t="s" s="6">
        <v>142</v>
      </c>
      <c r="D34" s="13">
        <v>-200000</v>
      </c>
      <c r="E34" s="13">
        <v>0</v>
      </c>
      <c r="F34" s="13">
        <v>8400000</v>
      </c>
      <c r="G34" s="13">
        <v>0</v>
      </c>
      <c r="H34" s="13">
        <v>0</v>
      </c>
      <c r="I34" s="13">
        <v>100000</v>
      </c>
      <c r="J34" s="13">
        <v>0</v>
      </c>
      <c r="K34" s="13">
        <v>0</v>
      </c>
      <c r="L34" s="13">
        <v>0</v>
      </c>
      <c r="M34" s="13">
        <v>100000</v>
      </c>
      <c r="O34" s="13">
        <v>8500000</v>
      </c>
      <c r="P34" s="13">
        <v>100000</v>
      </c>
      <c r="Q34" s="13">
        <v>0</v>
      </c>
    </row>
    <row r="35" ht="16.666666666666668" customHeight="1">
      <c r="C35" t="s" s="6">
        <v>21</v>
      </c>
      <c r="D35" s="14">
        <v>3300000</v>
      </c>
      <c r="E35" s="14">
        <v>1100000</v>
      </c>
      <c r="F35" s="14">
        <v>-37900000</v>
      </c>
      <c r="G35" s="14">
        <v>7700000</v>
      </c>
      <c r="H35" s="14">
        <v>1100000</v>
      </c>
      <c r="I35" s="14">
        <v>3700000</v>
      </c>
      <c r="J35" s="14">
        <v>7600000</v>
      </c>
      <c r="K35" s="14">
        <v>5200000</v>
      </c>
      <c r="L35" s="14">
        <v>7100000</v>
      </c>
      <c r="M35" s="14">
        <v>-1800000</v>
      </c>
      <c r="O35" s="14">
        <v>-25400000</v>
      </c>
      <c r="P35" s="14">
        <v>18100000</v>
      </c>
      <c r="Q35" s="14">
        <v>-9800000</v>
      </c>
    </row>
    <row r="36" ht="16.666666666666668" customHeight="1">
      <c r="C36" t="s" s="7">
        <v>143</v>
      </c>
      <c r="D36" s="17">
        <v>33600000</v>
      </c>
      <c r="E36" s="17">
        <v>21100000</v>
      </c>
      <c r="F36" s="17">
        <v>30800000</v>
      </c>
      <c r="G36" s="17">
        <v>37300000</v>
      </c>
      <c r="H36" s="17">
        <v>14300000</v>
      </c>
      <c r="I36" s="17">
        <v>25500000</v>
      </c>
      <c r="J36" s="17">
        <v>29300000</v>
      </c>
      <c r="K36" s="17">
        <v>26700000</v>
      </c>
      <c r="L36" s="17">
        <v>20700000</v>
      </c>
      <c r="M36" s="17">
        <v>20900000</v>
      </c>
      <c r="O36" s="17">
        <v>107900000</v>
      </c>
      <c r="P36" s="17">
        <v>97600000</v>
      </c>
      <c r="Q36" s="17">
        <v>67100000</v>
      </c>
    </row>
    <row r="37" ht="16.666666666666668" customHeight="1">
      <c r="C37" t="s" s="6">
        <v>76</v>
      </c>
      <c r="D37" s="56">
        <f>-D25</f>
        <v>-8200000</v>
      </c>
      <c r="E37" s="56">
        <f>-E25</f>
        <v>-6700000</v>
      </c>
      <c r="F37" s="56">
        <v>-8600000</v>
      </c>
      <c r="G37" s="56">
        <f>-G25</f>
        <v>-8700000</v>
      </c>
      <c r="H37" s="56">
        <f>-H25</f>
        <v>-10300000</v>
      </c>
      <c r="I37" s="56">
        <v>-8700000</v>
      </c>
      <c r="J37" s="56">
        <v>-9500000</v>
      </c>
      <c r="K37" s="56">
        <v>-9400000</v>
      </c>
      <c r="L37" s="56">
        <v>-11300000</v>
      </c>
      <c r="M37" s="56">
        <v>-8600000</v>
      </c>
      <c r="O37" s="56">
        <v>-36300000</v>
      </c>
      <c r="P37" s="56">
        <v>-38800000</v>
      </c>
      <c r="Q37" s="56">
        <v>-34400000</v>
      </c>
    </row>
    <row r="38" ht="16.666666666666668" customHeight="1">
      <c r="C38" t="s" s="6">
        <v>137</v>
      </c>
      <c r="D38" s="53">
        <v>-4700000</v>
      </c>
      <c r="E38" s="53">
        <v>-5100000</v>
      </c>
      <c r="F38" s="53">
        <v>-5400000</v>
      </c>
      <c r="G38" s="53">
        <v>-5700000</v>
      </c>
      <c r="H38" s="53">
        <v>-6700000</v>
      </c>
      <c r="I38" s="53">
        <v>-6200000</v>
      </c>
      <c r="J38" s="53">
        <v>-7200000</v>
      </c>
      <c r="K38" s="53">
        <v>-7800000</v>
      </c>
      <c r="L38" s="53">
        <v>-8900000</v>
      </c>
      <c r="M38" s="53">
        <v>-8500000</v>
      </c>
      <c r="O38" s="53">
        <v>-24000000</v>
      </c>
      <c r="P38" s="53">
        <v>-32400000</v>
      </c>
      <c r="Q38" s="53">
        <v>-33700000</v>
      </c>
    </row>
    <row r="39" ht="16.666666666666668" customHeight="1">
      <c r="C39" t="s" s="7">
        <v>138</v>
      </c>
      <c r="D39" s="21">
        <f>SUM(D36:D38)</f>
        <v>20700000</v>
      </c>
      <c r="E39" s="21">
        <f>SUM(E36:E38)</f>
        <v>9300000</v>
      </c>
      <c r="F39" s="21">
        <v>16800000</v>
      </c>
      <c r="G39" s="21">
        <f>SUM(G36:G38)</f>
        <v>22900000</v>
      </c>
      <c r="H39" s="21">
        <f>SUM(H36:H38)</f>
        <v>-2700000</v>
      </c>
      <c r="I39" s="21">
        <v>10600000</v>
      </c>
      <c r="J39" s="21">
        <v>12600000</v>
      </c>
      <c r="K39" s="21">
        <v>9500000</v>
      </c>
      <c r="L39" s="21">
        <v>500000</v>
      </c>
      <c r="M39" s="21">
        <v>3800000</v>
      </c>
      <c r="O39" s="21">
        <v>47600000</v>
      </c>
      <c r="P39" s="21">
        <v>26400000</v>
      </c>
      <c r="Q39" s="21">
        <v>-1000000</v>
      </c>
    </row>
    <row r="40" ht="16.666666666666668" customHeight="1">
      <c r="D40" s="22"/>
      <c r="E40" s="22"/>
      <c r="F40" s="22"/>
      <c r="G40" s="22"/>
      <c r="H40" s="22"/>
      <c r="I40" s="22"/>
      <c r="J40" s="22"/>
      <c r="K40" s="22"/>
      <c r="L40" s="22"/>
      <c r="M40" s="22"/>
      <c r="O40" s="22"/>
      <c r="P40" s="22"/>
      <c r="Q40" s="22"/>
    </row>
    <row r="41" ht="16.666666666666668" customHeight="1">
      <c r="C41" t="s" s="6">
        <v>144</v>
      </c>
      <c r="D41" s="54">
        <v>0.0440422870227832</v>
      </c>
      <c r="E41" s="54">
        <v>0.000744149542754915</v>
      </c>
      <c r="F41" s="54">
        <v>0.20990570548297</v>
      </c>
      <c r="G41" s="54">
        <v>0.000323416223959623</v>
      </c>
      <c r="H41" s="54">
        <v>-0.0625392528931581</v>
      </c>
      <c r="I41" s="54">
        <v>0.00707753261219096</v>
      </c>
      <c r="J41" s="54">
        <v>-0.0170042290736014</v>
      </c>
      <c r="K41" s="54">
        <v>-0.00332138067632046</v>
      </c>
      <c r="L41" s="54">
        <v>-0.0748744243212932</v>
      </c>
      <c r="M41" s="54">
        <v>0.0102296515553523</v>
      </c>
      <c r="O41" s="54">
        <v>0.04</v>
      </c>
      <c r="P41" s="54">
        <v>-0.0196556775084279</v>
      </c>
      <c r="Q41" s="54">
        <v>-0.0188463040145137</v>
      </c>
    </row>
    <row r="42" ht="16.666666666666668" customHeight="1">
      <c r="C42" t="s" s="6">
        <v>145</v>
      </c>
      <c r="D42" s="54">
        <v>0.180150664421263</v>
      </c>
      <c r="E42" s="54">
        <v>0.100777144307046</v>
      </c>
      <c r="F42" s="54">
        <v>0.167063670828391</v>
      </c>
      <c r="G42" s="54">
        <v>0.194768498674209</v>
      </c>
      <c r="H42" s="54">
        <v>0.0951731589399475</v>
      </c>
      <c r="I42" s="54">
        <v>0.157511227500108</v>
      </c>
      <c r="J42" s="54">
        <v>0.21864537664248</v>
      </c>
      <c r="K42" s="54">
        <v>0.175142704337951</v>
      </c>
      <c r="L42" s="54">
        <v>0.144496523698951</v>
      </c>
      <c r="M42" s="54">
        <v>0.123388651082242</v>
      </c>
      <c r="O42" s="54">
        <v>0.16</v>
      </c>
      <c r="P42" s="54">
        <v>0.162879013022487</v>
      </c>
      <c r="Q42" s="54">
        <v>0.12451653301341</v>
      </c>
    </row>
    <row r="43" ht="16.666666666666668" customHeight="1">
      <c r="E43" s="6"/>
    </row>
    <row r="44" ht="42.5" customHeight="1">
      <c r="C44" t="s" s="6">
        <v>146</v>
      </c>
      <c r="E44" s="6"/>
    </row>
    <row r="45" customHeight="1"/>
    <row r="46" customHeight="1"/>
    <row r="47" customHeight="1">
      <c r="D47" t="s" s="9">
        <v>4</v>
      </c>
    </row>
    <row r="48" customHeight="1">
      <c r="C48" t="s" s="10">
        <v>29</v>
      </c>
      <c r="D48" s="11">
        <f>D5</f>
        <v>45838</v>
      </c>
      <c r="E48" s="11">
        <v>45747</v>
      </c>
      <c r="F48" s="11">
        <v>45657</v>
      </c>
      <c r="G48" s="11">
        <v>45565</v>
      </c>
      <c r="H48" s="11">
        <v>45473</v>
      </c>
      <c r="I48" s="11">
        <v>45382</v>
      </c>
      <c r="J48" s="11">
        <v>45291</v>
      </c>
      <c r="K48" s="11">
        <v>45199</v>
      </c>
      <c r="L48" s="11">
        <v>45107</v>
      </c>
      <c r="M48" s="11">
        <v>45016</v>
      </c>
    </row>
    <row r="49" customHeight="1">
      <c r="C49" t="s" s="57">
        <v>147</v>
      </c>
      <c r="D49" s="20">
        <v>83100000</v>
      </c>
      <c r="E49" s="20">
        <v>75800000</v>
      </c>
      <c r="F49" s="20">
        <v>71800000</v>
      </c>
      <c r="G49" s="20">
        <v>91500000</v>
      </c>
      <c r="H49" s="20">
        <v>98600000</v>
      </c>
      <c r="I49" s="20">
        <v>78400000</v>
      </c>
      <c r="J49" s="20">
        <v>72100000</v>
      </c>
      <c r="K49" s="20">
        <v>62600000</v>
      </c>
      <c r="L49" s="20">
        <v>45800000</v>
      </c>
      <c r="M49" s="20">
        <v>39800000</v>
      </c>
    </row>
    <row r="50" customHeight="1">
      <c r="C50" t="s" s="6">
        <v>90</v>
      </c>
      <c r="D50" s="13">
        <v>-18000000</v>
      </c>
      <c r="E50" s="13">
        <v>-19700000</v>
      </c>
      <c r="F50" s="13">
        <v>-20700000</v>
      </c>
      <c r="G50" s="13">
        <v>-25100000</v>
      </c>
      <c r="H50" s="13">
        <v>-24700000</v>
      </c>
      <c r="I50" s="13">
        <v>-26900000</v>
      </c>
      <c r="J50" s="13">
        <v>-28800000</v>
      </c>
      <c r="K50" s="13">
        <v>-26700000</v>
      </c>
      <c r="L50" s="13">
        <v>-29500000</v>
      </c>
      <c r="M50" s="13">
        <v>-28300000</v>
      </c>
    </row>
    <row r="51" customHeight="1">
      <c r="C51" t="s" s="6">
        <v>91</v>
      </c>
      <c r="D51" s="13">
        <v>-1200000</v>
      </c>
      <c r="E51" s="13">
        <v>-800000</v>
      </c>
      <c r="F51" s="13">
        <v>-600000</v>
      </c>
      <c r="G51" s="13">
        <v>-600000</v>
      </c>
      <c r="H51" s="13">
        <v>-600000</v>
      </c>
      <c r="I51" s="13">
        <v>-400000</v>
      </c>
      <c r="J51" s="13">
        <v>-700000</v>
      </c>
      <c r="K51" s="13">
        <v>-800000</v>
      </c>
      <c r="L51" s="13">
        <v>-2100000</v>
      </c>
      <c r="M51" s="13">
        <v>-3000000</v>
      </c>
    </row>
    <row r="52" customHeight="1">
      <c r="C52" t="s" s="6">
        <v>148</v>
      </c>
      <c r="D52" s="14">
        <v>6700000</v>
      </c>
      <c r="E52" s="14">
        <v>2300000</v>
      </c>
      <c r="F52" s="14">
        <v>-2000000</v>
      </c>
      <c r="G52" s="14">
        <v>0</v>
      </c>
      <c r="H52" s="14">
        <v>0</v>
      </c>
      <c r="I52" s="14">
        <v>0</v>
      </c>
      <c r="J52" s="14">
        <v>0</v>
      </c>
      <c r="K52" s="14">
        <v>0</v>
      </c>
      <c r="L52" s="14">
        <v>0</v>
      </c>
      <c r="M52" s="14">
        <v>0</v>
      </c>
    </row>
    <row r="53" customHeight="1">
      <c r="C53" t="s" s="7">
        <v>149</v>
      </c>
      <c r="D53" s="17">
        <v>70600000</v>
      </c>
      <c r="E53" s="17">
        <v>57600000</v>
      </c>
      <c r="F53" s="17">
        <v>48500000</v>
      </c>
      <c r="G53" s="17">
        <v>65800000</v>
      </c>
      <c r="H53" s="17">
        <v>73300000</v>
      </c>
      <c r="I53" s="17">
        <v>51100000</v>
      </c>
      <c r="J53" s="17">
        <v>42600000</v>
      </c>
      <c r="K53" s="17">
        <v>35100000</v>
      </c>
      <c r="L53" s="17">
        <v>14200000</v>
      </c>
      <c r="M53" s="17">
        <v>8500000</v>
      </c>
    </row>
    <row r="54" customHeight="1">
      <c r="D54" s="48"/>
      <c r="E54" s="48"/>
      <c r="F54" s="48"/>
      <c r="G54" s="48"/>
      <c r="H54" s="48"/>
      <c r="I54" s="48"/>
      <c r="J54" s="48"/>
      <c r="K54" s="48"/>
      <c r="L54" s="48"/>
      <c r="M54" s="48"/>
    </row>
    <row r="55" customHeight="1"/>
    <row r="56" customHeight="1"/>
    <row r="57" customHeight="1"/>
  </sheetData>
  <mergeCells count="3">
    <mergeCell ref="D4:M4"/>
    <mergeCell ref="O4:Q4"/>
    <mergeCell ref="D47:M47"/>
  </mergeCells>
  <pageMargins left="0.75" right="0.75" top="1" bottom="1" header="0.5" footer="0.5"/>
  <tableParts count="0"/>
</worksheet>
</file>

<file path=docProps/app.xml><?xml version="1.0" encoding="utf-8"?>
<Properties xmlns="http://schemas.openxmlformats.org/officeDocument/2006/extended-properties" xmlns:vt="http://schemas.openxmlformats.org/officeDocument/2006/docPropsVTypes">
  <Application>wDesk</Application>
  <DocSecurity>0</DocSecurity>
  <ScaleCrop>false</ScaleCrop>
  <Company>Workiva</Company>
  <LinksUpToDate>false</LinksUpToDate>
  <SharedDoc>false</SharedDoc>
  <HyperlinksChanged>false</HyperlinksChanged>
  <AppVersion>14.0001</AppVersion>
  <HeadingPairs>
    <vt:vector size="2" baseType="variant">
      <vt:variant>
        <vt:lpstr>Worksheets</vt:lpstr>
      </vt:variant>
      <vt:variant>
        <vt:i4>1</vt:i4>
      </vt:variant>
    </vt:vector>
  </HeadingPairs>
  <TitlesOfParts>
    <vt:vector size="1" baseType="lpstr">
      <vt:lpstr>Sheet1</vt:lpstr>
    </vt:vector>
  </TitlesOfParts>
</Properties>
</file>

<file path=docProps/core.xml><?xml version="1.0" encoding="utf-8"?>
<coreProperties xmlns="http://schemas.openxmlformats.org/package/2006/metadata/core-properties">
  <title xmlns="http://purl.org/dc/elements/1.1/"/>
  <subject xmlns="http://purl.org/dc/elements/1.1/"/>
  <creator xmlns="http://purl.org/dc/elements/1.1/">Workiva</creator>
  <keywords xmlns="http://schemas.openxmlformats.org/package/2006/metadata/core-properties">wDesk</keywords>
  <description xmlns="http://purl.org/dc/elements/1.1/"/>
  <lastModifiedBy xmlns="http://schemas.openxmlformats.org/package/2006/metadata/core-properties">Workiva</lastModifiedBy>
  <revision xmlns="http://schemas.openxmlformats.org/package/2006/metadata/core-properties">2</revision>
</coreProperties>
</file>